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acovní\pomůcky\zkouška KROS imp_exp\"/>
    </mc:Choice>
  </mc:AlternateContent>
  <bookViews>
    <workbookView xWindow="0" yWindow="0" windowWidth="0" windowHeight="0"/>
  </bookViews>
  <sheets>
    <sheet name="Rekapitulace stavby" sheetId="1" r:id="rId1"/>
    <sheet name="NP.2 - Následná péče 2.rok" sheetId="2" r:id="rId2"/>
    <sheet name="NP.3 - Následná péče 3.rok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'NP.2 - Následná péče 2.rok'!$C$78:$K$135</definedName>
    <definedName name="_xlnm.Print_Area" localSheetId="1">'NP.2 - Následná péče 2.rok'!$C$4:$J$39,'NP.2 - Následná péče 2.rok'!$C$45:$J$60,'NP.2 - Následná péče 2.rok'!$C$66:$K$135</definedName>
    <definedName name="_xlnm.Print_Titles" localSheetId="1">'NP.2 - Následná péče 2.rok'!$78:$78</definedName>
    <definedName name="_xlnm._FilterDatabase" localSheetId="2" hidden="1">'NP.3 - Následná péče 3.rok'!$C$78:$K$139</definedName>
    <definedName name="_xlnm.Print_Area" localSheetId="2">'NP.3 - Následná péče 3.rok'!$C$4:$J$39,'NP.3 - Následná péče 3.rok'!$C$45:$J$60,'NP.3 - Následná péče 3.rok'!$C$66:$K$139</definedName>
    <definedName name="_xlnm.Print_Titles" localSheetId="2">'NP.3 - Následná péče 3.rok'!$78:$78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15"/>
  <c r="BH115"/>
  <c r="BG115"/>
  <c r="BF115"/>
  <c r="T115"/>
  <c r="R115"/>
  <c r="P115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84"/>
  <c r="BH84"/>
  <c r="BG84"/>
  <c r="BF84"/>
  <c r="T84"/>
  <c r="R84"/>
  <c r="P84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2" r="J37"/>
  <c r="J36"/>
  <c i="1" r="AY55"/>
  <c i="2" r="J35"/>
  <c i="1" r="AX55"/>
  <c i="2"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1"/>
  <c r="BH111"/>
  <c r="BG111"/>
  <c r="BF111"/>
  <c r="T111"/>
  <c r="R111"/>
  <c r="P111"/>
  <c r="BI103"/>
  <c r="BH103"/>
  <c r="BG103"/>
  <c r="BF103"/>
  <c r="T103"/>
  <c r="R103"/>
  <c r="P103"/>
  <c r="BI100"/>
  <c r="BH100"/>
  <c r="BG100"/>
  <c r="BF100"/>
  <c r="T100"/>
  <c r="R100"/>
  <c r="P100"/>
  <c r="BI84"/>
  <c r="BH84"/>
  <c r="BG84"/>
  <c r="BF84"/>
  <c r="T84"/>
  <c r="R84"/>
  <c r="P84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" r="L50"/>
  <c r="AM50"/>
  <c r="AM49"/>
  <c r="L49"/>
  <c r="AM47"/>
  <c r="L47"/>
  <c r="L45"/>
  <c r="L44"/>
  <c i="2" r="BK133"/>
  <c r="J133"/>
  <c r="BK130"/>
  <c r="J130"/>
  <c r="BK127"/>
  <c r="J127"/>
  <c r="BK124"/>
  <c r="J124"/>
  <c r="BK119"/>
  <c r="J119"/>
  <c r="BK111"/>
  <c r="J111"/>
  <c r="BK103"/>
  <c r="J103"/>
  <c r="BK100"/>
  <c r="J100"/>
  <c r="BK84"/>
  <c r="J84"/>
  <c r="BK80"/>
  <c r="J80"/>
  <c i="1" r="AS54"/>
  <c i="3" r="BK137"/>
  <c r="J137"/>
  <c r="BK134"/>
  <c r="J134"/>
  <c r="BK131"/>
  <c r="J131"/>
  <c r="BK128"/>
  <c r="J128"/>
  <c r="BK123"/>
  <c r="J123"/>
  <c r="BK115"/>
  <c r="J115"/>
  <c r="BK107"/>
  <c r="J107"/>
  <c r="BK103"/>
  <c r="J103"/>
  <c r="BK100"/>
  <c r="J100"/>
  <c r="BK84"/>
  <c r="J84"/>
  <c r="BK80"/>
  <c r="J80"/>
  <c i="2" l="1" r="BK79"/>
  <c r="J79"/>
  <c r="J59"/>
  <c r="P79"/>
  <c i="1" r="AU55"/>
  <c i="2" r="R79"/>
  <c r="T79"/>
  <c i="3" r="BK79"/>
  <c r="J79"/>
  <c r="J59"/>
  <c r="P79"/>
  <c i="1" r="AU56"/>
  <c i="3" r="R79"/>
  <c r="T79"/>
  <c r="E48"/>
  <c r="J52"/>
  <c r="F55"/>
  <c r="BE80"/>
  <c r="BE84"/>
  <c r="BE100"/>
  <c r="BE103"/>
  <c r="BE107"/>
  <c r="BE115"/>
  <c r="BE123"/>
  <c r="BE128"/>
  <c r="BE131"/>
  <c r="BE134"/>
  <c r="BE137"/>
  <c i="2" r="E48"/>
  <c r="J52"/>
  <c r="F55"/>
  <c r="BE80"/>
  <c r="BE84"/>
  <c r="BE100"/>
  <c r="BE103"/>
  <c r="BE111"/>
  <c r="BE119"/>
  <c r="BE124"/>
  <c r="BE127"/>
  <c r="BE130"/>
  <c r="BE133"/>
  <c r="F34"/>
  <c i="1" r="BA55"/>
  <c i="2" r="J34"/>
  <c i="1" r="AW55"/>
  <c i="2" r="F35"/>
  <c i="1" r="BB55"/>
  <c i="2" r="F36"/>
  <c i="1" r="BC55"/>
  <c i="2" r="F37"/>
  <c i="1" r="BD55"/>
  <c i="3" r="F34"/>
  <c i="1" r="BA56"/>
  <c i="3" r="J34"/>
  <c i="1" r="AW56"/>
  <c i="3" r="F35"/>
  <c i="1" r="BB56"/>
  <c i="3" r="F36"/>
  <c i="1" r="BC56"/>
  <c i="3" r="F37"/>
  <c i="1" r="BD56"/>
  <c i="2" r="J30"/>
  <c i="1" l="1" r="AG55"/>
  <c i="3" r="J30"/>
  <c i="1" r="AG56"/>
  <c r="AG54"/>
  <c r="AK26"/>
  <c r="AU54"/>
  <c i="2" r="F33"/>
  <c i="1" r="AZ55"/>
  <c i="2" r="J33"/>
  <c i="1" r="AV55"/>
  <c r="AT55"/>
  <c r="AN55"/>
  <c r="BD54"/>
  <c r="W33"/>
  <c r="BC54"/>
  <c r="W32"/>
  <c r="BB54"/>
  <c r="W31"/>
  <c r="BA54"/>
  <c r="W30"/>
  <c i="3" r="F33"/>
  <c i="1" r="AZ56"/>
  <c i="3" r="J33"/>
  <c i="1" r="AV56"/>
  <c r="AT56"/>
  <c r="AN56"/>
  <c i="3" l="1" r="J39"/>
  <c i="2" r="J39"/>
  <c i="1" r="AZ54"/>
  <c r="W29"/>
  <c r="AW54"/>
  <c r="AK30"/>
  <c r="AX54"/>
  <c r="AY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<sst xmlns="http://schemas.openxmlformats.org/spreadsheetml/2006/main">
  <si>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</si>
  <si>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</si>
  <si>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</si>
  <si>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</si>
  <si>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</si>
  <si>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{2c94f67e-2d72-4e47-9267-7e029a80fca8}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</si>
  <si>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</si>
  <si>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</si>
  <si>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</si>
  <si>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</si>
  <si>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</si>
  <si>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</si>
  <si>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</si>
  <si>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</si>
  <si>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</si>
  <si>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</si>
  <si>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</si>
  <si>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AGL protierozní pásy v k.ú. Svinčany - následná péče 2. a 3. rok</t>
  </si>
  <si>
    <t>KSO:</t>
  </si>
  <si>
    <t/>
  </si>
  <si>
    <t>CC-CZ:</t>
  </si>
  <si>
    <t>Místo:</t>
  </si>
  <si>
    <t xml:space="preserve"> </t>
  </si>
  <si>
    <t>Datum:</t>
  </si>
  <si>
    <t>24.3.2021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</si>
  <si>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</si>
  <si>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</si>
  <si>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</si>
  <si>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</si>
  <si>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</si>
  <si>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</si>
  <si>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</si>
  <si>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</si>
  <si>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</si>
  <si>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</si>
  <si>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</si>
  <si>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</si>
  <si>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</si>
  <si>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</si>
  <si>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</si>
  <si>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</si>
  <si>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</si>
  <si>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</si>
  <si>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</si>
  <si>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</si>
  <si>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</si>
  <si>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</si>
  <si>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</si>
  <si>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</si>
  <si>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</si>
  <si>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</si>
  <si>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</si>
  <si>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</si>
  <si>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</si>
  <si>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</si>
  <si>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</si>
  <si>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</si>
  <si>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</si>
  <si>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</si>
  <si>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</si>
  <si>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</si>
  <si>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</si>
  <si>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</si>
  <si>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</si>
  <si>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</si>
  <si>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</si>
  <si>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</si>
  <si>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</si>
  <si>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</si>
  <si>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</si>
  <si>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</si>
  <si>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</si>
  <si>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</si>
  <si>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</si>
  <si>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NP.2</t>
  </si>
  <si>
    <t>Následná péče 2.rok</t>
  </si>
  <si>
    <t>STA</t>
  </si>
  <si>
    <t>1</t>
  </si>
  <si>
    <t>{949913b6-43c1-4968-8a4b-6fd9ad4fabb9}</t>
  </si>
  <si>
    <t>2</t>
  </si>
  <si>
    <t>NP.3</t>
  </si>
  <si>
    <t>Následná péče 3.rok</t>
  </si>
  <si>
    <t>{07e174e6-a795-4b1c-b260-adc0a60b0095}</t>
  </si>
  <si>
    <t>KRYCÍ LIST SOUPISU PRACÍ</t>
  </si>
  <si>
    <t>Objekt:</t>
  </si>
  <si>
    <t>NP.2 - Následná péče 2.rok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</si>
  <si>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</si>
  <si>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</si>
  <si>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</si>
  <si>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</si>
  <si>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</si>
  <si>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</si>
  <si>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</si>
  <si>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</si>
  <si>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</si>
  <si>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</si>
  <si>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</si>
  <si>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</si>
  <si>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</si>
  <si>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</si>
  <si>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</si>
  <si>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</si>
  <si>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</si>
  <si>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</si>
  <si>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111151231</t>
  </si>
  <si>
    <t>Pokosení trávníku při souvislé ploše přes 1000 do 10000 m2 lučního v rovině nebo svahu do 1:5</t>
  </si>
  <si>
    <t>m2</t>
  </si>
  <si>
    <t>CS ÚRS 2021 01</t>
  </si>
  <si>
    <t>4</t>
  </si>
  <si>
    <t>ROZPOCET</t>
  </si>
  <si>
    <t>-151355443</t>
  </si>
  <si>
    <t>Online PSC</t>
  </si>
  <si>
    <t>https://podminky.urs.cz/item/CS_URS_2021_01/111151231</t>
  </si>
  <si>
    <t>VV</t>
  </si>
  <si>
    <t>"sečení ploch v oplocenkách 3 x za sezónu, bez odvozu, viz příloha D.1"</t>
  </si>
  <si>
    <t>3*6828</t>
  </si>
  <si>
    <t>183553813</t>
  </si>
  <si>
    <t>Úprava zemědělské půdy - sklizeň sečení a rozřezání směsek pro zelené hnojení, na ploše jednotlivě do 5 ha, o sklonu do 5°</t>
  </si>
  <si>
    <t>ha</t>
  </si>
  <si>
    <t>CS ÚRS 2022 02</t>
  </si>
  <si>
    <t>-771097059</t>
  </si>
  <si>
    <t>https://podminky.urs.cz/item/CS_URS_2022_02/183553813</t>
  </si>
  <si>
    <t>"sečení ploch travntých - mimo oplocenky, 3 x za sezónu, mechanizovaně s mulčovaním, bez odvozu hmoty, viz příloha D.1"</t>
  </si>
  <si>
    <t>SO 01</t>
  </si>
  <si>
    <t>3604/10000*3</t>
  </si>
  <si>
    <t>SO 02</t>
  </si>
  <si>
    <t>5333/10000*3</t>
  </si>
  <si>
    <t>SO 03</t>
  </si>
  <si>
    <t>(9389)/10000*3</t>
  </si>
  <si>
    <t>SO 04</t>
  </si>
  <si>
    <t>8280/10000*3</t>
  </si>
  <si>
    <t>SO 05</t>
  </si>
  <si>
    <t>5243/10000*3</t>
  </si>
  <si>
    <t>SO 06</t>
  </si>
  <si>
    <t>799/10000*3</t>
  </si>
  <si>
    <t>Součet</t>
  </si>
  <si>
    <t>3</t>
  </si>
  <si>
    <t>184102111R</t>
  </si>
  <si>
    <t>Doplnění úhynu sazenic všech kategorií a druhů</t>
  </si>
  <si>
    <t>kus</t>
  </si>
  <si>
    <t>559986958</t>
  </si>
  <si>
    <t>"odhad úhynu (5 %), viz příloha D.1"</t>
  </si>
  <si>
    <t>(304+3368)/20</t>
  </si>
  <si>
    <t>184813134</t>
  </si>
  <si>
    <t>Ochrana dřevin před okusem zvěří chemicky nátěrem, v rovině nebo ve svahu do 1:5 listnatých, výšky přes 70 cm</t>
  </si>
  <si>
    <t>100 kus</t>
  </si>
  <si>
    <t>-1408983827</t>
  </si>
  <si>
    <t>https://podminky.urs.cz/item/CS_URS_2021_01/184813134</t>
  </si>
  <si>
    <t>"2x ročně, viz příloha D.1"</t>
  </si>
  <si>
    <t>"poloodrostky"</t>
  </si>
  <si>
    <t>977/100*2</t>
  </si>
  <si>
    <t>"keře"</t>
  </si>
  <si>
    <t>2391/100*2</t>
  </si>
  <si>
    <t>5</t>
  </si>
  <si>
    <t>M</t>
  </si>
  <si>
    <t>25191155R</t>
  </si>
  <si>
    <t>repelent proti okusu zvěří</t>
  </si>
  <si>
    <t>kg</t>
  </si>
  <si>
    <t>8</t>
  </si>
  <si>
    <t>-275131083</t>
  </si>
  <si>
    <t>"spotřeba 9 kg/ 1000 ks sazenic, viz příloha D.1"</t>
  </si>
  <si>
    <t>977/1000*9*2</t>
  </si>
  <si>
    <t>2391/1000*9*2</t>
  </si>
  <si>
    <t>6</t>
  </si>
  <si>
    <t>185804311</t>
  </si>
  <si>
    <t>Zalití rostlin vodou plochy záhonů jednotlivě do 20 m2</t>
  </si>
  <si>
    <t>m3</t>
  </si>
  <si>
    <t>-169375418</t>
  </si>
  <si>
    <t>https://podminky.urs.cz/item/CS_URS_2021_01/185804311</t>
  </si>
  <si>
    <t>"3 x ročně, viz příloha D.1"</t>
  </si>
  <si>
    <t>každá dávka obdobná dávce výsadbové</t>
  </si>
  <si>
    <t>3*(9,42+16,5+41,52+12,7+14,5+3,2)</t>
  </si>
  <si>
    <t>7</t>
  </si>
  <si>
    <t>185851121</t>
  </si>
  <si>
    <t>Dovoz vody pro zálivku rostlin na vzdálenost do 1000 m</t>
  </si>
  <si>
    <t>-1949893072</t>
  </si>
  <si>
    <t>https://podminky.urs.cz/item/CS_URS_2021_01/185851121</t>
  </si>
  <si>
    <t>293,52</t>
  </si>
  <si>
    <t>185851129</t>
  </si>
  <si>
    <t>Dovoz vody pro zálivku rostlin Příplatek k ceně za každých dalších i započatých 1000 m</t>
  </si>
  <si>
    <t>74405634</t>
  </si>
  <si>
    <t>https://podminky.urs.cz/item/CS_URS_2021_01/185851129</t>
  </si>
  <si>
    <t>9</t>
  </si>
  <si>
    <t>348951240R</t>
  </si>
  <si>
    <t>Kontrola a oprava oplocení, kontrola zdravotního stavu a oprava úvazků</t>
  </si>
  <si>
    <t>soubor</t>
  </si>
  <si>
    <t>-192715946</t>
  </si>
  <si>
    <t>"2 x za rok, viz příloha D.1, oprava a náhrady poničených hraničních kůlů"</t>
  </si>
  <si>
    <t>2*16</t>
  </si>
  <si>
    <t>10</t>
  </si>
  <si>
    <t>998231311</t>
  </si>
  <si>
    <t>Přesun hmot pro sadovnické a krajinářské úpravy - strojně dopravní vzdálenost do 5000 m</t>
  </si>
  <si>
    <t>t</t>
  </si>
  <si>
    <t>-1475117718</t>
  </si>
  <si>
    <t>https://podminky.urs.cz/item/CS_URS_2021_01/998231311</t>
  </si>
  <si>
    <t>1,5</t>
  </si>
  <si>
    <t>NP.3 - Následná péče 3.rok</t>
  </si>
  <si>
    <t>184808121</t>
  </si>
  <si>
    <t>Vyvětvení a tvarový ořez dřevin s úpravou koruny s odnesením odpadu na vzdálenost do 200 m a jeho spálením, při výšce stromu přes 3 do 5 m</t>
  </si>
  <si>
    <t>1828743682</t>
  </si>
  <si>
    <t>https://podminky.urs.cz/item/CS_URS_2022_02/184808121</t>
  </si>
  <si>
    <t>"zapěstování a případné opravné řezy korun vysazených vysokokmenů"</t>
  </si>
  <si>
    <t>304</t>
  </si>
  <si>
    <t>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</si>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</sst>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151231" TargetMode="External" /><Relationship Id="rId2" Type="http://schemas.openxmlformats.org/officeDocument/2006/relationships/hyperlink" Target="https://podminky.urs.cz/item/CS_URS_2022_02/183553813" TargetMode="External" /><Relationship Id="rId3" Type="http://schemas.openxmlformats.org/officeDocument/2006/relationships/hyperlink" Target="https://podminky.urs.cz/item/CS_URS_2021_01/184813134" TargetMode="External" /><Relationship Id="rId4" Type="http://schemas.openxmlformats.org/officeDocument/2006/relationships/hyperlink" Target="https://podminky.urs.cz/item/CS_URS_2021_01/185804311" TargetMode="External" /><Relationship Id="rId5" Type="http://schemas.openxmlformats.org/officeDocument/2006/relationships/hyperlink" Target="https://podminky.urs.cz/item/CS_URS_2021_01/185851121" TargetMode="External" /><Relationship Id="rId6" Type="http://schemas.openxmlformats.org/officeDocument/2006/relationships/hyperlink" Target="https://podminky.urs.cz/item/CS_URS_2021_01/185851129" TargetMode="External" /><Relationship Id="rId7" Type="http://schemas.openxmlformats.org/officeDocument/2006/relationships/hyperlink" Target="https://podminky.urs.cz/item/CS_URS_2021_01/998231311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151231" TargetMode="External" /><Relationship Id="rId2" Type="http://schemas.openxmlformats.org/officeDocument/2006/relationships/hyperlink" Target="https://podminky.urs.cz/item/CS_URS_2022_02/183553813" TargetMode="External" /><Relationship Id="rId3" Type="http://schemas.openxmlformats.org/officeDocument/2006/relationships/hyperlink" Target="https://podminky.urs.cz/item/CS_URS_2022_02/184808121" TargetMode="External" /><Relationship Id="rId4" Type="http://schemas.openxmlformats.org/officeDocument/2006/relationships/hyperlink" Target="https://podminky.urs.cz/item/CS_URS_2021_01/184813134" TargetMode="External" /><Relationship Id="rId5" Type="http://schemas.openxmlformats.org/officeDocument/2006/relationships/hyperlink" Target="https://podminky.urs.cz/item/CS_URS_2021_01/185804311" TargetMode="External" /><Relationship Id="rId6" Type="http://schemas.openxmlformats.org/officeDocument/2006/relationships/hyperlink" Target="https://podminky.urs.cz/item/CS_URS_2021_01/185851121" TargetMode="External" /><Relationship Id="rId7" Type="http://schemas.openxmlformats.org/officeDocument/2006/relationships/hyperlink" Target="https://podminky.urs.cz/item/CS_URS_2021_01/185851129" TargetMode="External" /><Relationship Id="rId8" Type="http://schemas.openxmlformats.org/officeDocument/2006/relationships/hyperlink" Target="https://podminky.urs.cz/item/CS_URS_2021_01/9982313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34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39</v>
      </c>
      <c r="E29" s="45"/>
      <c r="F29" s="30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0001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AGL protierozní pásy v k.ú. Svinčany - následná péče 2. a 3. rok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24.3.2021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30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49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28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32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50</v>
      </c>
      <c r="D52" s="85"/>
      <c r="E52" s="85"/>
      <c r="F52" s="85"/>
      <c r="G52" s="85"/>
      <c r="H52" s="86"/>
      <c r="I52" s="87" t="s">
        <v>51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52</v>
      </c>
      <c r="AH52" s="85"/>
      <c r="AI52" s="85"/>
      <c r="AJ52" s="85"/>
      <c r="AK52" s="85"/>
      <c r="AL52" s="85"/>
      <c r="AM52" s="85"/>
      <c r="AN52" s="87" t="s">
        <v>53</v>
      </c>
      <c r="AO52" s="85"/>
      <c r="AP52" s="85"/>
      <c r="AQ52" s="89" t="s">
        <v>54</v>
      </c>
      <c r="AR52" s="42"/>
      <c r="AS52" s="90" t="s">
        <v>55</v>
      </c>
      <c r="AT52" s="91" t="s">
        <v>56</v>
      </c>
      <c r="AU52" s="91" t="s">
        <v>57</v>
      </c>
      <c r="AV52" s="91" t="s">
        <v>58</v>
      </c>
      <c r="AW52" s="91" t="s">
        <v>59</v>
      </c>
      <c r="AX52" s="91" t="s">
        <v>60</v>
      </c>
      <c r="AY52" s="91" t="s">
        <v>61</v>
      </c>
      <c r="AZ52" s="91" t="s">
        <v>62</v>
      </c>
      <c r="BA52" s="91" t="s">
        <v>63</v>
      </c>
      <c r="BB52" s="91" t="s">
        <v>64</v>
      </c>
      <c r="BC52" s="91" t="s">
        <v>65</v>
      </c>
      <c r="BD52" s="92" t="s">
        <v>66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67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68</v>
      </c>
      <c r="BT54" s="107" t="s">
        <v>69</v>
      </c>
      <c r="BU54" s="108" t="s">
        <v>70</v>
      </c>
      <c r="BV54" s="107" t="s">
        <v>71</v>
      </c>
      <c r="BW54" s="107" t="s">
        <v>5</v>
      </c>
      <c r="BX54" s="107" t="s">
        <v>72</v>
      </c>
      <c r="CL54" s="107" t="s">
        <v>19</v>
      </c>
    </row>
    <row r="55" s="7" customFormat="1" ht="16.5" customHeight="1">
      <c r="A55" s="109" t="s">
        <v>73</v>
      </c>
      <c r="B55" s="110"/>
      <c r="C55" s="111"/>
      <c r="D55" s="112" t="s">
        <v>74</v>
      </c>
      <c r="E55" s="112"/>
      <c r="F55" s="112"/>
      <c r="G55" s="112"/>
      <c r="H55" s="112"/>
      <c r="I55" s="113"/>
      <c r="J55" s="112" t="s">
        <v>75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'NP.2 - Následná péče 2.rok'!J30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'NP.2 - Následná péče 2.rok'!P79</f>
        <v>0</v>
      </c>
      <c r="AV55" s="118">
        <f>'NP.2 - Následná péče 2.rok'!J33</f>
        <v>0</v>
      </c>
      <c r="AW55" s="118">
        <f>'NP.2 - Následná péče 2.rok'!J34</f>
        <v>0</v>
      </c>
      <c r="AX55" s="118">
        <f>'NP.2 - Následná péče 2.rok'!J35</f>
        <v>0</v>
      </c>
      <c r="AY55" s="118">
        <f>'NP.2 - Následná péče 2.rok'!J36</f>
        <v>0</v>
      </c>
      <c r="AZ55" s="118">
        <f>'NP.2 - Následná péče 2.rok'!F33</f>
        <v>0</v>
      </c>
      <c r="BA55" s="118">
        <f>'NP.2 - Následná péče 2.rok'!F34</f>
        <v>0</v>
      </c>
      <c r="BB55" s="118">
        <f>'NP.2 - Následná péče 2.rok'!F35</f>
        <v>0</v>
      </c>
      <c r="BC55" s="118">
        <f>'NP.2 - Následná péče 2.rok'!F36</f>
        <v>0</v>
      </c>
      <c r="BD55" s="120">
        <f>'NP.2 - Následná péče 2.rok'!F37</f>
        <v>0</v>
      </c>
      <c r="BE55" s="7"/>
      <c r="BT55" s="121" t="s">
        <v>77</v>
      </c>
      <c r="BV55" s="121" t="s">
        <v>71</v>
      </c>
      <c r="BW55" s="121" t="s">
        <v>78</v>
      </c>
      <c r="BX55" s="121" t="s">
        <v>5</v>
      </c>
      <c r="CL55" s="121" t="s">
        <v>19</v>
      </c>
      <c r="CM55" s="121" t="s">
        <v>79</v>
      </c>
    </row>
    <row r="56" s="7" customFormat="1" ht="16.5" customHeight="1">
      <c r="A56" s="109" t="s">
        <v>73</v>
      </c>
      <c r="B56" s="110"/>
      <c r="C56" s="111"/>
      <c r="D56" s="112" t="s">
        <v>80</v>
      </c>
      <c r="E56" s="112"/>
      <c r="F56" s="112"/>
      <c r="G56" s="112"/>
      <c r="H56" s="112"/>
      <c r="I56" s="113"/>
      <c r="J56" s="112" t="s">
        <v>81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'NP.3 - Následná péče 3.rok'!J30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76</v>
      </c>
      <c r="AR56" s="116"/>
      <c r="AS56" s="122">
        <v>0</v>
      </c>
      <c r="AT56" s="123">
        <f>ROUND(SUM(AV56:AW56),2)</f>
        <v>0</v>
      </c>
      <c r="AU56" s="124">
        <f>'NP.3 - Následná péče 3.rok'!P79</f>
        <v>0</v>
      </c>
      <c r="AV56" s="123">
        <f>'NP.3 - Následná péče 3.rok'!J33</f>
        <v>0</v>
      </c>
      <c r="AW56" s="123">
        <f>'NP.3 - Následná péče 3.rok'!J34</f>
        <v>0</v>
      </c>
      <c r="AX56" s="123">
        <f>'NP.3 - Následná péče 3.rok'!J35</f>
        <v>0</v>
      </c>
      <c r="AY56" s="123">
        <f>'NP.3 - Následná péče 3.rok'!J36</f>
        <v>0</v>
      </c>
      <c r="AZ56" s="123">
        <f>'NP.3 - Následná péče 3.rok'!F33</f>
        <v>0</v>
      </c>
      <c r="BA56" s="123">
        <f>'NP.3 - Následná péče 3.rok'!F34</f>
        <v>0</v>
      </c>
      <c r="BB56" s="123">
        <f>'NP.3 - Následná péče 3.rok'!F35</f>
        <v>0</v>
      </c>
      <c r="BC56" s="123">
        <f>'NP.3 - Následná péče 3.rok'!F36</f>
        <v>0</v>
      </c>
      <c r="BD56" s="125">
        <f>'NP.3 - Následná péče 3.rok'!F37</f>
        <v>0</v>
      </c>
      <c r="BE56" s="7"/>
      <c r="BT56" s="121" t="s">
        <v>77</v>
      </c>
      <c r="BV56" s="121" t="s">
        <v>71</v>
      </c>
      <c r="BW56" s="121" t="s">
        <v>82</v>
      </c>
      <c r="BX56" s="121" t="s">
        <v>5</v>
      </c>
      <c r="CL56" s="121" t="s">
        <v>19</v>
      </c>
      <c r="CM56" s="121" t="s">
        <v>79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GZdB0LTfsUU2cukraatVOoL4Qh9jh4tIexr+7BYEjnde9b2yyD4EdN1mpzG/ws3hO2ImVozXkwOEReuXihAXsQ==" hashValue="wCPnbAJ0dFHN81tUt50uIacIVvtQoMLWxjNfphmcQ9GXvrvlWCy7NPkhqkJzAXvDddmtixLQuxRvNNgyDT1rK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NP.2 - Následná péče 2.rok'!C2" display="/"/>
    <hyperlink ref="A56" location="'NP.3 - Následná péče 3.rok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83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AGL protierozní pásy v k.ú. Svinčany - následná péče 2. a 3. rok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84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24.3.2021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22</v>
      </c>
      <c r="F15" s="36"/>
      <c r="G15" s="36"/>
      <c r="H15" s="36"/>
      <c r="I15" s="130" t="s">
        <v>27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28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27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30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22</v>
      </c>
      <c r="F21" s="36"/>
      <c r="G21" s="36"/>
      <c r="H21" s="36"/>
      <c r="I21" s="130" t="s">
        <v>27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32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22</v>
      </c>
      <c r="F24" s="36"/>
      <c r="G24" s="36"/>
      <c r="H24" s="36"/>
      <c r="I24" s="130" t="s">
        <v>27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33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35</v>
      </c>
      <c r="E30" s="36"/>
      <c r="F30" s="36"/>
      <c r="G30" s="36"/>
      <c r="H30" s="36"/>
      <c r="I30" s="36"/>
      <c r="J30" s="142">
        <f>ROUND(J79,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37</v>
      </c>
      <c r="G32" s="36"/>
      <c r="H32" s="36"/>
      <c r="I32" s="143" t="s">
        <v>36</v>
      </c>
      <c r="J32" s="143" t="s">
        <v>38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39</v>
      </c>
      <c r="E33" s="130" t="s">
        <v>40</v>
      </c>
      <c r="F33" s="145">
        <f>ROUND((SUM(BE79:BE135)),  2)</f>
        <v>0</v>
      </c>
      <c r="G33" s="36"/>
      <c r="H33" s="36"/>
      <c r="I33" s="146">
        <v>0.20999999999999999</v>
      </c>
      <c r="J33" s="145">
        <f>ROUND(((SUM(BE79:BE135))*I33),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41</v>
      </c>
      <c r="F34" s="145">
        <f>ROUND((SUM(BF79:BF135)),  2)</f>
        <v>0</v>
      </c>
      <c r="G34" s="36"/>
      <c r="H34" s="36"/>
      <c r="I34" s="146">
        <v>0.14999999999999999</v>
      </c>
      <c r="J34" s="145">
        <f>ROUND(((SUM(BF79:BF135))*I34),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42</v>
      </c>
      <c r="F35" s="145">
        <f>ROUND((SUM(BG79:BG135)),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43</v>
      </c>
      <c r="F36" s="145">
        <f>ROUND((SUM(BH79:BH135)),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44</v>
      </c>
      <c r="F37" s="145">
        <f>ROUND((SUM(BI79:BI135)),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45</v>
      </c>
      <c r="E39" s="149"/>
      <c r="F39" s="149"/>
      <c r="G39" s="150" t="s">
        <v>46</v>
      </c>
      <c r="H39" s="151" t="s">
        <v>47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AGL protierozní pásy v k.ú. Svinčany - následná péče 2. a 3. rok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84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NP.2 - Následná péče 2.rok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24.3.2021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30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30" t="s">
        <v>32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67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89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3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90</v>
      </c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158" t="str">
        <f>E7</f>
        <v>AGL protierozní pásy v k.ú. Svinčany - následná péče 2. a 3. rok</v>
      </c>
      <c r="F69" s="30"/>
      <c r="G69" s="30"/>
      <c r="H69" s="30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84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67" t="str">
        <f>E9</f>
        <v>NP.2 - Následná péče 2.rok</v>
      </c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21</v>
      </c>
      <c r="D73" s="38"/>
      <c r="E73" s="38"/>
      <c r="F73" s="25" t="str">
        <f>F12</f>
        <v xml:space="preserve"> </v>
      </c>
      <c r="G73" s="38"/>
      <c r="H73" s="38"/>
      <c r="I73" s="30" t="s">
        <v>23</v>
      </c>
      <c r="J73" s="70" t="str">
        <f>IF(J12="","",J12)</f>
        <v>24.3.2021</v>
      </c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5.15" customHeight="1">
      <c r="A75" s="36"/>
      <c r="B75" s="37"/>
      <c r="C75" s="30" t="s">
        <v>25</v>
      </c>
      <c r="D75" s="38"/>
      <c r="E75" s="38"/>
      <c r="F75" s="25" t="str">
        <f>E15</f>
        <v xml:space="preserve"> </v>
      </c>
      <c r="G75" s="38"/>
      <c r="H75" s="38"/>
      <c r="I75" s="30" t="s">
        <v>30</v>
      </c>
      <c r="J75" s="34" t="str">
        <f>E21</f>
        <v xml:space="preserve"> 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28</v>
      </c>
      <c r="D76" s="38"/>
      <c r="E76" s="38"/>
      <c r="F76" s="25" t="str">
        <f>IF(E18="","",E18)</f>
        <v>Vyplň údaj</v>
      </c>
      <c r="G76" s="38"/>
      <c r="H76" s="38"/>
      <c r="I76" s="30" t="s">
        <v>32</v>
      </c>
      <c r="J76" s="34" t="str">
        <f>E24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63"/>
      <c r="B78" s="164"/>
      <c r="C78" s="165" t="s">
        <v>91</v>
      </c>
      <c r="D78" s="166" t="s">
        <v>54</v>
      </c>
      <c r="E78" s="166" t="s">
        <v>50</v>
      </c>
      <c r="F78" s="166" t="s">
        <v>51</v>
      </c>
      <c r="G78" s="166" t="s">
        <v>92</v>
      </c>
      <c r="H78" s="166" t="s">
        <v>93</v>
      </c>
      <c r="I78" s="166" t="s">
        <v>94</v>
      </c>
      <c r="J78" s="166" t="s">
        <v>88</v>
      </c>
      <c r="K78" s="167" t="s">
        <v>95</v>
      </c>
      <c r="L78" s="168"/>
      <c r="M78" s="90" t="s">
        <v>19</v>
      </c>
      <c r="N78" s="91" t="s">
        <v>39</v>
      </c>
      <c r="O78" s="91" t="s">
        <v>96</v>
      </c>
      <c r="P78" s="91" t="s">
        <v>97</v>
      </c>
      <c r="Q78" s="91" t="s">
        <v>98</v>
      </c>
      <c r="R78" s="91" t="s">
        <v>99</v>
      </c>
      <c r="S78" s="91" t="s">
        <v>100</v>
      </c>
      <c r="T78" s="92" t="s">
        <v>101</v>
      </c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</row>
    <row r="79" s="2" customFormat="1" ht="22.8" customHeight="1">
      <c r="A79" s="36"/>
      <c r="B79" s="37"/>
      <c r="C79" s="97" t="s">
        <v>102</v>
      </c>
      <c r="D79" s="38"/>
      <c r="E79" s="38"/>
      <c r="F79" s="38"/>
      <c r="G79" s="38"/>
      <c r="H79" s="38"/>
      <c r="I79" s="38"/>
      <c r="J79" s="169">
        <f>BK79</f>
        <v>0</v>
      </c>
      <c r="K79" s="38"/>
      <c r="L79" s="42"/>
      <c r="M79" s="93"/>
      <c r="N79" s="170"/>
      <c r="O79" s="94"/>
      <c r="P79" s="171">
        <f>SUM(P80:P135)</f>
        <v>0</v>
      </c>
      <c r="Q79" s="94"/>
      <c r="R79" s="171">
        <f>SUM(R80:R135)</f>
        <v>0.25902399999999998</v>
      </c>
      <c r="S79" s="94"/>
      <c r="T79" s="172">
        <f>SUM(T80:T135)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68</v>
      </c>
      <c r="AU79" s="15" t="s">
        <v>89</v>
      </c>
      <c r="BK79" s="173">
        <f>SUM(BK80:BK135)</f>
        <v>0</v>
      </c>
    </row>
    <row r="80" s="2" customFormat="1" ht="21.75" customHeight="1">
      <c r="A80" s="36"/>
      <c r="B80" s="37"/>
      <c r="C80" s="174" t="s">
        <v>77</v>
      </c>
      <c r="D80" s="174" t="s">
        <v>103</v>
      </c>
      <c r="E80" s="175" t="s">
        <v>104</v>
      </c>
      <c r="F80" s="176" t="s">
        <v>105</v>
      </c>
      <c r="G80" s="177" t="s">
        <v>106</v>
      </c>
      <c r="H80" s="178">
        <v>20484</v>
      </c>
      <c r="I80" s="179"/>
      <c r="J80" s="180">
        <f>ROUND(I80*H80,2)</f>
        <v>0</v>
      </c>
      <c r="K80" s="176" t="s">
        <v>107</v>
      </c>
      <c r="L80" s="42"/>
      <c r="M80" s="181" t="s">
        <v>19</v>
      </c>
      <c r="N80" s="182" t="s">
        <v>40</v>
      </c>
      <c r="O80" s="82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85" t="s">
        <v>108</v>
      </c>
      <c r="AT80" s="185" t="s">
        <v>103</v>
      </c>
      <c r="AU80" s="185" t="s">
        <v>69</v>
      </c>
      <c r="AY80" s="15" t="s">
        <v>109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5" t="s">
        <v>77</v>
      </c>
      <c r="BK80" s="186">
        <f>ROUND(I80*H80,2)</f>
        <v>0</v>
      </c>
      <c r="BL80" s="15" t="s">
        <v>108</v>
      </c>
      <c r="BM80" s="185" t="s">
        <v>110</v>
      </c>
    </row>
    <row r="81" s="2" customFormat="1">
      <c r="A81" s="36"/>
      <c r="B81" s="37"/>
      <c r="C81" s="38"/>
      <c r="D81" s="187" t="s">
        <v>111</v>
      </c>
      <c r="E81" s="38"/>
      <c r="F81" s="188" t="s">
        <v>112</v>
      </c>
      <c r="G81" s="38"/>
      <c r="H81" s="38"/>
      <c r="I81" s="189"/>
      <c r="J81" s="38"/>
      <c r="K81" s="38"/>
      <c r="L81" s="42"/>
      <c r="M81" s="190"/>
      <c r="N81" s="191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111</v>
      </c>
      <c r="AU81" s="15" t="s">
        <v>69</v>
      </c>
    </row>
    <row r="82" s="10" customFormat="1">
      <c r="A82" s="10"/>
      <c r="B82" s="192"/>
      <c r="C82" s="193"/>
      <c r="D82" s="194" t="s">
        <v>113</v>
      </c>
      <c r="E82" s="195" t="s">
        <v>19</v>
      </c>
      <c r="F82" s="196" t="s">
        <v>114</v>
      </c>
      <c r="G82" s="193"/>
      <c r="H82" s="195" t="s">
        <v>19</v>
      </c>
      <c r="I82" s="197"/>
      <c r="J82" s="193"/>
      <c r="K82" s="193"/>
      <c r="L82" s="198"/>
      <c r="M82" s="199"/>
      <c r="N82" s="200"/>
      <c r="O82" s="200"/>
      <c r="P82" s="200"/>
      <c r="Q82" s="200"/>
      <c r="R82" s="200"/>
      <c r="S82" s="200"/>
      <c r="T82" s="201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02" t="s">
        <v>113</v>
      </c>
      <c r="AU82" s="202" t="s">
        <v>69</v>
      </c>
      <c r="AV82" s="10" t="s">
        <v>77</v>
      </c>
      <c r="AW82" s="10" t="s">
        <v>31</v>
      </c>
      <c r="AX82" s="10" t="s">
        <v>69</v>
      </c>
      <c r="AY82" s="202" t="s">
        <v>109</v>
      </c>
    </row>
    <row r="83" s="11" customFormat="1">
      <c r="A83" s="11"/>
      <c r="B83" s="203"/>
      <c r="C83" s="204"/>
      <c r="D83" s="194" t="s">
        <v>113</v>
      </c>
      <c r="E83" s="205" t="s">
        <v>19</v>
      </c>
      <c r="F83" s="206" t="s">
        <v>115</v>
      </c>
      <c r="G83" s="204"/>
      <c r="H83" s="207">
        <v>20484</v>
      </c>
      <c r="I83" s="208"/>
      <c r="J83" s="204"/>
      <c r="K83" s="204"/>
      <c r="L83" s="209"/>
      <c r="M83" s="210"/>
      <c r="N83" s="211"/>
      <c r="O83" s="211"/>
      <c r="P83" s="211"/>
      <c r="Q83" s="211"/>
      <c r="R83" s="211"/>
      <c r="S83" s="211"/>
      <c r="T83" s="212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T83" s="213" t="s">
        <v>113</v>
      </c>
      <c r="AU83" s="213" t="s">
        <v>69</v>
      </c>
      <c r="AV83" s="11" t="s">
        <v>79</v>
      </c>
      <c r="AW83" s="11" t="s">
        <v>31</v>
      </c>
      <c r="AX83" s="11" t="s">
        <v>77</v>
      </c>
      <c r="AY83" s="213" t="s">
        <v>109</v>
      </c>
    </row>
    <row r="84" s="2" customFormat="1" ht="24.15" customHeight="1">
      <c r="A84" s="36"/>
      <c r="B84" s="37"/>
      <c r="C84" s="174" t="s">
        <v>79</v>
      </c>
      <c r="D84" s="174" t="s">
        <v>103</v>
      </c>
      <c r="E84" s="175" t="s">
        <v>116</v>
      </c>
      <c r="F84" s="176" t="s">
        <v>117</v>
      </c>
      <c r="G84" s="177" t="s">
        <v>118</v>
      </c>
      <c r="H84" s="178">
        <v>9.7949999999999999</v>
      </c>
      <c r="I84" s="179"/>
      <c r="J84" s="180">
        <f>ROUND(I84*H84,2)</f>
        <v>0</v>
      </c>
      <c r="K84" s="176" t="s">
        <v>119</v>
      </c>
      <c r="L84" s="42"/>
      <c r="M84" s="181" t="s">
        <v>19</v>
      </c>
      <c r="N84" s="182" t="s">
        <v>40</v>
      </c>
      <c r="O84" s="82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5" t="s">
        <v>108</v>
      </c>
      <c r="AT84" s="185" t="s">
        <v>103</v>
      </c>
      <c r="AU84" s="185" t="s">
        <v>69</v>
      </c>
      <c r="AY84" s="15" t="s">
        <v>109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5" t="s">
        <v>77</v>
      </c>
      <c r="BK84" s="186">
        <f>ROUND(I84*H84,2)</f>
        <v>0</v>
      </c>
      <c r="BL84" s="15" t="s">
        <v>108</v>
      </c>
      <c r="BM84" s="185" t="s">
        <v>120</v>
      </c>
    </row>
    <row r="85" s="2" customFormat="1">
      <c r="A85" s="36"/>
      <c r="B85" s="37"/>
      <c r="C85" s="38"/>
      <c r="D85" s="187" t="s">
        <v>111</v>
      </c>
      <c r="E85" s="38"/>
      <c r="F85" s="188" t="s">
        <v>121</v>
      </c>
      <c r="G85" s="38"/>
      <c r="H85" s="38"/>
      <c r="I85" s="189"/>
      <c r="J85" s="38"/>
      <c r="K85" s="38"/>
      <c r="L85" s="42"/>
      <c r="M85" s="190"/>
      <c r="N85" s="191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111</v>
      </c>
      <c r="AU85" s="15" t="s">
        <v>69</v>
      </c>
    </row>
    <row r="86" s="10" customFormat="1">
      <c r="A86" s="10"/>
      <c r="B86" s="192"/>
      <c r="C86" s="193"/>
      <c r="D86" s="194" t="s">
        <v>113</v>
      </c>
      <c r="E86" s="195" t="s">
        <v>19</v>
      </c>
      <c r="F86" s="196" t="s">
        <v>122</v>
      </c>
      <c r="G86" s="193"/>
      <c r="H86" s="195" t="s">
        <v>19</v>
      </c>
      <c r="I86" s="197"/>
      <c r="J86" s="193"/>
      <c r="K86" s="193"/>
      <c r="L86" s="198"/>
      <c r="M86" s="199"/>
      <c r="N86" s="200"/>
      <c r="O86" s="200"/>
      <c r="P86" s="200"/>
      <c r="Q86" s="200"/>
      <c r="R86" s="200"/>
      <c r="S86" s="200"/>
      <c r="T86" s="201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02" t="s">
        <v>113</v>
      </c>
      <c r="AU86" s="202" t="s">
        <v>69</v>
      </c>
      <c r="AV86" s="10" t="s">
        <v>77</v>
      </c>
      <c r="AW86" s="10" t="s">
        <v>31</v>
      </c>
      <c r="AX86" s="10" t="s">
        <v>69</v>
      </c>
      <c r="AY86" s="202" t="s">
        <v>109</v>
      </c>
    </row>
    <row r="87" s="10" customFormat="1">
      <c r="A87" s="10"/>
      <c r="B87" s="192"/>
      <c r="C87" s="193"/>
      <c r="D87" s="194" t="s">
        <v>113</v>
      </c>
      <c r="E87" s="195" t="s">
        <v>19</v>
      </c>
      <c r="F87" s="196" t="s">
        <v>123</v>
      </c>
      <c r="G87" s="193"/>
      <c r="H87" s="195" t="s">
        <v>19</v>
      </c>
      <c r="I87" s="197"/>
      <c r="J87" s="193"/>
      <c r="K87" s="193"/>
      <c r="L87" s="198"/>
      <c r="M87" s="199"/>
      <c r="N87" s="200"/>
      <c r="O87" s="200"/>
      <c r="P87" s="200"/>
      <c r="Q87" s="200"/>
      <c r="R87" s="200"/>
      <c r="S87" s="200"/>
      <c r="T87" s="201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202" t="s">
        <v>113</v>
      </c>
      <c r="AU87" s="202" t="s">
        <v>69</v>
      </c>
      <c r="AV87" s="10" t="s">
        <v>77</v>
      </c>
      <c r="AW87" s="10" t="s">
        <v>31</v>
      </c>
      <c r="AX87" s="10" t="s">
        <v>69</v>
      </c>
      <c r="AY87" s="202" t="s">
        <v>109</v>
      </c>
    </row>
    <row r="88" s="11" customFormat="1">
      <c r="A88" s="11"/>
      <c r="B88" s="203"/>
      <c r="C88" s="204"/>
      <c r="D88" s="194" t="s">
        <v>113</v>
      </c>
      <c r="E88" s="205" t="s">
        <v>19</v>
      </c>
      <c r="F88" s="206" t="s">
        <v>124</v>
      </c>
      <c r="G88" s="204"/>
      <c r="H88" s="207">
        <v>1.081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T88" s="213" t="s">
        <v>113</v>
      </c>
      <c r="AU88" s="213" t="s">
        <v>69</v>
      </c>
      <c r="AV88" s="11" t="s">
        <v>79</v>
      </c>
      <c r="AW88" s="11" t="s">
        <v>31</v>
      </c>
      <c r="AX88" s="11" t="s">
        <v>69</v>
      </c>
      <c r="AY88" s="213" t="s">
        <v>109</v>
      </c>
    </row>
    <row r="89" s="10" customFormat="1">
      <c r="A89" s="10"/>
      <c r="B89" s="192"/>
      <c r="C89" s="193"/>
      <c r="D89" s="194" t="s">
        <v>113</v>
      </c>
      <c r="E89" s="195" t="s">
        <v>19</v>
      </c>
      <c r="F89" s="196" t="s">
        <v>125</v>
      </c>
      <c r="G89" s="193"/>
      <c r="H89" s="195" t="s">
        <v>19</v>
      </c>
      <c r="I89" s="197"/>
      <c r="J89" s="193"/>
      <c r="K89" s="193"/>
      <c r="L89" s="198"/>
      <c r="M89" s="199"/>
      <c r="N89" s="200"/>
      <c r="O89" s="200"/>
      <c r="P89" s="200"/>
      <c r="Q89" s="200"/>
      <c r="R89" s="200"/>
      <c r="S89" s="200"/>
      <c r="T89" s="20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02" t="s">
        <v>113</v>
      </c>
      <c r="AU89" s="202" t="s">
        <v>69</v>
      </c>
      <c r="AV89" s="10" t="s">
        <v>77</v>
      </c>
      <c r="AW89" s="10" t="s">
        <v>31</v>
      </c>
      <c r="AX89" s="10" t="s">
        <v>69</v>
      </c>
      <c r="AY89" s="202" t="s">
        <v>109</v>
      </c>
    </row>
    <row r="90" s="11" customFormat="1">
      <c r="A90" s="11"/>
      <c r="B90" s="203"/>
      <c r="C90" s="204"/>
      <c r="D90" s="194" t="s">
        <v>113</v>
      </c>
      <c r="E90" s="205" t="s">
        <v>19</v>
      </c>
      <c r="F90" s="206" t="s">
        <v>126</v>
      </c>
      <c r="G90" s="204"/>
      <c r="H90" s="207">
        <v>1.6000000000000001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T90" s="213" t="s">
        <v>113</v>
      </c>
      <c r="AU90" s="213" t="s">
        <v>69</v>
      </c>
      <c r="AV90" s="11" t="s">
        <v>79</v>
      </c>
      <c r="AW90" s="11" t="s">
        <v>31</v>
      </c>
      <c r="AX90" s="11" t="s">
        <v>69</v>
      </c>
      <c r="AY90" s="213" t="s">
        <v>109</v>
      </c>
    </row>
    <row r="91" s="10" customFormat="1">
      <c r="A91" s="10"/>
      <c r="B91" s="192"/>
      <c r="C91" s="193"/>
      <c r="D91" s="194" t="s">
        <v>113</v>
      </c>
      <c r="E91" s="195" t="s">
        <v>19</v>
      </c>
      <c r="F91" s="196" t="s">
        <v>127</v>
      </c>
      <c r="G91" s="193"/>
      <c r="H91" s="195" t="s">
        <v>19</v>
      </c>
      <c r="I91" s="197"/>
      <c r="J91" s="193"/>
      <c r="K91" s="193"/>
      <c r="L91" s="198"/>
      <c r="M91" s="199"/>
      <c r="N91" s="200"/>
      <c r="O91" s="200"/>
      <c r="P91" s="200"/>
      <c r="Q91" s="200"/>
      <c r="R91" s="200"/>
      <c r="S91" s="200"/>
      <c r="T91" s="201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02" t="s">
        <v>113</v>
      </c>
      <c r="AU91" s="202" t="s">
        <v>69</v>
      </c>
      <c r="AV91" s="10" t="s">
        <v>77</v>
      </c>
      <c r="AW91" s="10" t="s">
        <v>31</v>
      </c>
      <c r="AX91" s="10" t="s">
        <v>69</v>
      </c>
      <c r="AY91" s="202" t="s">
        <v>109</v>
      </c>
    </row>
    <row r="92" s="11" customFormat="1">
      <c r="A92" s="11"/>
      <c r="B92" s="203"/>
      <c r="C92" s="204"/>
      <c r="D92" s="194" t="s">
        <v>113</v>
      </c>
      <c r="E92" s="205" t="s">
        <v>19</v>
      </c>
      <c r="F92" s="206" t="s">
        <v>128</v>
      </c>
      <c r="G92" s="204"/>
      <c r="H92" s="207">
        <v>2.8170000000000002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T92" s="213" t="s">
        <v>113</v>
      </c>
      <c r="AU92" s="213" t="s">
        <v>69</v>
      </c>
      <c r="AV92" s="11" t="s">
        <v>79</v>
      </c>
      <c r="AW92" s="11" t="s">
        <v>31</v>
      </c>
      <c r="AX92" s="11" t="s">
        <v>69</v>
      </c>
      <c r="AY92" s="213" t="s">
        <v>109</v>
      </c>
    </row>
    <row r="93" s="10" customFormat="1">
      <c r="A93" s="10"/>
      <c r="B93" s="192"/>
      <c r="C93" s="193"/>
      <c r="D93" s="194" t="s">
        <v>113</v>
      </c>
      <c r="E93" s="195" t="s">
        <v>19</v>
      </c>
      <c r="F93" s="196" t="s">
        <v>129</v>
      </c>
      <c r="G93" s="193"/>
      <c r="H93" s="195" t="s">
        <v>19</v>
      </c>
      <c r="I93" s="197"/>
      <c r="J93" s="193"/>
      <c r="K93" s="193"/>
      <c r="L93" s="198"/>
      <c r="M93" s="199"/>
      <c r="N93" s="200"/>
      <c r="O93" s="200"/>
      <c r="P93" s="200"/>
      <c r="Q93" s="200"/>
      <c r="R93" s="200"/>
      <c r="S93" s="200"/>
      <c r="T93" s="20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02" t="s">
        <v>113</v>
      </c>
      <c r="AU93" s="202" t="s">
        <v>69</v>
      </c>
      <c r="AV93" s="10" t="s">
        <v>77</v>
      </c>
      <c r="AW93" s="10" t="s">
        <v>31</v>
      </c>
      <c r="AX93" s="10" t="s">
        <v>69</v>
      </c>
      <c r="AY93" s="202" t="s">
        <v>109</v>
      </c>
    </row>
    <row r="94" s="11" customFormat="1">
      <c r="A94" s="11"/>
      <c r="B94" s="203"/>
      <c r="C94" s="204"/>
      <c r="D94" s="194" t="s">
        <v>113</v>
      </c>
      <c r="E94" s="205" t="s">
        <v>19</v>
      </c>
      <c r="F94" s="206" t="s">
        <v>130</v>
      </c>
      <c r="G94" s="204"/>
      <c r="H94" s="207">
        <v>2.484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13" t="s">
        <v>113</v>
      </c>
      <c r="AU94" s="213" t="s">
        <v>69</v>
      </c>
      <c r="AV94" s="11" t="s">
        <v>79</v>
      </c>
      <c r="AW94" s="11" t="s">
        <v>31</v>
      </c>
      <c r="AX94" s="11" t="s">
        <v>69</v>
      </c>
      <c r="AY94" s="213" t="s">
        <v>109</v>
      </c>
    </row>
    <row r="95" s="10" customFormat="1">
      <c r="A95" s="10"/>
      <c r="B95" s="192"/>
      <c r="C95" s="193"/>
      <c r="D95" s="194" t="s">
        <v>113</v>
      </c>
      <c r="E95" s="195" t="s">
        <v>19</v>
      </c>
      <c r="F95" s="196" t="s">
        <v>131</v>
      </c>
      <c r="G95" s="193"/>
      <c r="H95" s="195" t="s">
        <v>19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02" t="s">
        <v>113</v>
      </c>
      <c r="AU95" s="202" t="s">
        <v>69</v>
      </c>
      <c r="AV95" s="10" t="s">
        <v>77</v>
      </c>
      <c r="AW95" s="10" t="s">
        <v>31</v>
      </c>
      <c r="AX95" s="10" t="s">
        <v>69</v>
      </c>
      <c r="AY95" s="202" t="s">
        <v>109</v>
      </c>
    </row>
    <row r="96" s="11" customFormat="1">
      <c r="A96" s="11"/>
      <c r="B96" s="203"/>
      <c r="C96" s="204"/>
      <c r="D96" s="194" t="s">
        <v>113</v>
      </c>
      <c r="E96" s="205" t="s">
        <v>19</v>
      </c>
      <c r="F96" s="206" t="s">
        <v>132</v>
      </c>
      <c r="G96" s="204"/>
      <c r="H96" s="207">
        <v>1.573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13" t="s">
        <v>113</v>
      </c>
      <c r="AU96" s="213" t="s">
        <v>69</v>
      </c>
      <c r="AV96" s="11" t="s">
        <v>79</v>
      </c>
      <c r="AW96" s="11" t="s">
        <v>31</v>
      </c>
      <c r="AX96" s="11" t="s">
        <v>69</v>
      </c>
      <c r="AY96" s="213" t="s">
        <v>109</v>
      </c>
    </row>
    <row r="97" s="10" customFormat="1">
      <c r="A97" s="10"/>
      <c r="B97" s="192"/>
      <c r="C97" s="193"/>
      <c r="D97" s="194" t="s">
        <v>113</v>
      </c>
      <c r="E97" s="195" t="s">
        <v>19</v>
      </c>
      <c r="F97" s="196" t="s">
        <v>133</v>
      </c>
      <c r="G97" s="193"/>
      <c r="H97" s="195" t="s">
        <v>19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02" t="s">
        <v>113</v>
      </c>
      <c r="AU97" s="202" t="s">
        <v>69</v>
      </c>
      <c r="AV97" s="10" t="s">
        <v>77</v>
      </c>
      <c r="AW97" s="10" t="s">
        <v>31</v>
      </c>
      <c r="AX97" s="10" t="s">
        <v>69</v>
      </c>
      <c r="AY97" s="202" t="s">
        <v>109</v>
      </c>
    </row>
    <row r="98" s="11" customFormat="1">
      <c r="A98" s="11"/>
      <c r="B98" s="203"/>
      <c r="C98" s="204"/>
      <c r="D98" s="194" t="s">
        <v>113</v>
      </c>
      <c r="E98" s="205" t="s">
        <v>19</v>
      </c>
      <c r="F98" s="206" t="s">
        <v>134</v>
      </c>
      <c r="G98" s="204"/>
      <c r="H98" s="207">
        <v>0.23999999999999999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13" t="s">
        <v>113</v>
      </c>
      <c r="AU98" s="213" t="s">
        <v>69</v>
      </c>
      <c r="AV98" s="11" t="s">
        <v>79</v>
      </c>
      <c r="AW98" s="11" t="s">
        <v>31</v>
      </c>
      <c r="AX98" s="11" t="s">
        <v>69</v>
      </c>
      <c r="AY98" s="213" t="s">
        <v>109</v>
      </c>
    </row>
    <row r="99" s="12" customFormat="1">
      <c r="A99" s="12"/>
      <c r="B99" s="214"/>
      <c r="C99" s="215"/>
      <c r="D99" s="194" t="s">
        <v>113</v>
      </c>
      <c r="E99" s="216" t="s">
        <v>19</v>
      </c>
      <c r="F99" s="217" t="s">
        <v>135</v>
      </c>
      <c r="G99" s="215"/>
      <c r="H99" s="218">
        <v>9.7949999999999999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4" t="s">
        <v>113</v>
      </c>
      <c r="AU99" s="224" t="s">
        <v>69</v>
      </c>
      <c r="AV99" s="12" t="s">
        <v>108</v>
      </c>
      <c r="AW99" s="12" t="s">
        <v>31</v>
      </c>
      <c r="AX99" s="12" t="s">
        <v>77</v>
      </c>
      <c r="AY99" s="224" t="s">
        <v>109</v>
      </c>
    </row>
    <row r="100" s="2" customFormat="1" ht="16.5" customHeight="1">
      <c r="A100" s="36"/>
      <c r="B100" s="37"/>
      <c r="C100" s="174" t="s">
        <v>136</v>
      </c>
      <c r="D100" s="174" t="s">
        <v>103</v>
      </c>
      <c r="E100" s="175" t="s">
        <v>137</v>
      </c>
      <c r="F100" s="176" t="s">
        <v>138</v>
      </c>
      <c r="G100" s="177" t="s">
        <v>139</v>
      </c>
      <c r="H100" s="178">
        <v>183.59999999999999</v>
      </c>
      <c r="I100" s="179"/>
      <c r="J100" s="180">
        <f>ROUND(I100*H100,2)</f>
        <v>0</v>
      </c>
      <c r="K100" s="176" t="s">
        <v>19</v>
      </c>
      <c r="L100" s="42"/>
      <c r="M100" s="181" t="s">
        <v>19</v>
      </c>
      <c r="N100" s="182" t="s">
        <v>40</v>
      </c>
      <c r="O100" s="82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5" t="s">
        <v>108</v>
      </c>
      <c r="AT100" s="185" t="s">
        <v>103</v>
      </c>
      <c r="AU100" s="185" t="s">
        <v>69</v>
      </c>
      <c r="AY100" s="15" t="s">
        <v>109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5" t="s">
        <v>77</v>
      </c>
      <c r="BK100" s="186">
        <f>ROUND(I100*H100,2)</f>
        <v>0</v>
      </c>
      <c r="BL100" s="15" t="s">
        <v>108</v>
      </c>
      <c r="BM100" s="185" t="s">
        <v>140</v>
      </c>
    </row>
    <row r="101" s="10" customFormat="1">
      <c r="A101" s="10"/>
      <c r="B101" s="192"/>
      <c r="C101" s="193"/>
      <c r="D101" s="194" t="s">
        <v>113</v>
      </c>
      <c r="E101" s="195" t="s">
        <v>19</v>
      </c>
      <c r="F101" s="196" t="s">
        <v>141</v>
      </c>
      <c r="G101" s="193"/>
      <c r="H101" s="195" t="s">
        <v>19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02" t="s">
        <v>113</v>
      </c>
      <c r="AU101" s="202" t="s">
        <v>69</v>
      </c>
      <c r="AV101" s="10" t="s">
        <v>77</v>
      </c>
      <c r="AW101" s="10" t="s">
        <v>31</v>
      </c>
      <c r="AX101" s="10" t="s">
        <v>69</v>
      </c>
      <c r="AY101" s="202" t="s">
        <v>109</v>
      </c>
    </row>
    <row r="102" s="11" customFormat="1">
      <c r="A102" s="11"/>
      <c r="B102" s="203"/>
      <c r="C102" s="204"/>
      <c r="D102" s="194" t="s">
        <v>113</v>
      </c>
      <c r="E102" s="205" t="s">
        <v>19</v>
      </c>
      <c r="F102" s="206" t="s">
        <v>142</v>
      </c>
      <c r="G102" s="204"/>
      <c r="H102" s="207">
        <v>183.59999999999999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13" t="s">
        <v>113</v>
      </c>
      <c r="AU102" s="213" t="s">
        <v>69</v>
      </c>
      <c r="AV102" s="11" t="s">
        <v>79</v>
      </c>
      <c r="AW102" s="11" t="s">
        <v>31</v>
      </c>
      <c r="AX102" s="11" t="s">
        <v>77</v>
      </c>
      <c r="AY102" s="213" t="s">
        <v>109</v>
      </c>
    </row>
    <row r="103" s="2" customFormat="1" ht="24.15" customHeight="1">
      <c r="A103" s="36"/>
      <c r="B103" s="37"/>
      <c r="C103" s="174" t="s">
        <v>108</v>
      </c>
      <c r="D103" s="174" t="s">
        <v>103</v>
      </c>
      <c r="E103" s="175" t="s">
        <v>143</v>
      </c>
      <c r="F103" s="176" t="s">
        <v>144</v>
      </c>
      <c r="G103" s="177" t="s">
        <v>145</v>
      </c>
      <c r="H103" s="178">
        <v>67.359999999999999</v>
      </c>
      <c r="I103" s="179"/>
      <c r="J103" s="180">
        <f>ROUND(I103*H103,2)</f>
        <v>0</v>
      </c>
      <c r="K103" s="176" t="s">
        <v>107</v>
      </c>
      <c r="L103" s="42"/>
      <c r="M103" s="181" t="s">
        <v>19</v>
      </c>
      <c r="N103" s="182" t="s">
        <v>40</v>
      </c>
      <c r="O103" s="82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5" t="s">
        <v>108</v>
      </c>
      <c r="AT103" s="185" t="s">
        <v>103</v>
      </c>
      <c r="AU103" s="185" t="s">
        <v>69</v>
      </c>
      <c r="AY103" s="15" t="s">
        <v>109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5" t="s">
        <v>77</v>
      </c>
      <c r="BK103" s="186">
        <f>ROUND(I103*H103,2)</f>
        <v>0</v>
      </c>
      <c r="BL103" s="15" t="s">
        <v>108</v>
      </c>
      <c r="BM103" s="185" t="s">
        <v>146</v>
      </c>
    </row>
    <row r="104" s="2" customFormat="1">
      <c r="A104" s="36"/>
      <c r="B104" s="37"/>
      <c r="C104" s="38"/>
      <c r="D104" s="187" t="s">
        <v>111</v>
      </c>
      <c r="E104" s="38"/>
      <c r="F104" s="188" t="s">
        <v>147</v>
      </c>
      <c r="G104" s="38"/>
      <c r="H104" s="38"/>
      <c r="I104" s="189"/>
      <c r="J104" s="38"/>
      <c r="K104" s="38"/>
      <c r="L104" s="42"/>
      <c r="M104" s="190"/>
      <c r="N104" s="191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111</v>
      </c>
      <c r="AU104" s="15" t="s">
        <v>69</v>
      </c>
    </row>
    <row r="105" s="10" customFormat="1">
      <c r="A105" s="10"/>
      <c r="B105" s="192"/>
      <c r="C105" s="193"/>
      <c r="D105" s="194" t="s">
        <v>113</v>
      </c>
      <c r="E105" s="195" t="s">
        <v>19</v>
      </c>
      <c r="F105" s="196" t="s">
        <v>148</v>
      </c>
      <c r="G105" s="193"/>
      <c r="H105" s="195" t="s">
        <v>19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02" t="s">
        <v>113</v>
      </c>
      <c r="AU105" s="202" t="s">
        <v>69</v>
      </c>
      <c r="AV105" s="10" t="s">
        <v>77</v>
      </c>
      <c r="AW105" s="10" t="s">
        <v>31</v>
      </c>
      <c r="AX105" s="10" t="s">
        <v>69</v>
      </c>
      <c r="AY105" s="202" t="s">
        <v>109</v>
      </c>
    </row>
    <row r="106" s="10" customFormat="1">
      <c r="A106" s="10"/>
      <c r="B106" s="192"/>
      <c r="C106" s="193"/>
      <c r="D106" s="194" t="s">
        <v>113</v>
      </c>
      <c r="E106" s="195" t="s">
        <v>19</v>
      </c>
      <c r="F106" s="196" t="s">
        <v>149</v>
      </c>
      <c r="G106" s="193"/>
      <c r="H106" s="195" t="s">
        <v>19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02" t="s">
        <v>113</v>
      </c>
      <c r="AU106" s="202" t="s">
        <v>69</v>
      </c>
      <c r="AV106" s="10" t="s">
        <v>77</v>
      </c>
      <c r="AW106" s="10" t="s">
        <v>31</v>
      </c>
      <c r="AX106" s="10" t="s">
        <v>69</v>
      </c>
      <c r="AY106" s="202" t="s">
        <v>109</v>
      </c>
    </row>
    <row r="107" s="11" customFormat="1">
      <c r="A107" s="11"/>
      <c r="B107" s="203"/>
      <c r="C107" s="204"/>
      <c r="D107" s="194" t="s">
        <v>113</v>
      </c>
      <c r="E107" s="205" t="s">
        <v>19</v>
      </c>
      <c r="F107" s="206" t="s">
        <v>150</v>
      </c>
      <c r="G107" s="204"/>
      <c r="H107" s="207">
        <v>19.539999999999999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T107" s="213" t="s">
        <v>113</v>
      </c>
      <c r="AU107" s="213" t="s">
        <v>69</v>
      </c>
      <c r="AV107" s="11" t="s">
        <v>79</v>
      </c>
      <c r="AW107" s="11" t="s">
        <v>31</v>
      </c>
      <c r="AX107" s="11" t="s">
        <v>69</v>
      </c>
      <c r="AY107" s="213" t="s">
        <v>109</v>
      </c>
    </row>
    <row r="108" s="10" customFormat="1">
      <c r="A108" s="10"/>
      <c r="B108" s="192"/>
      <c r="C108" s="193"/>
      <c r="D108" s="194" t="s">
        <v>113</v>
      </c>
      <c r="E108" s="195" t="s">
        <v>19</v>
      </c>
      <c r="F108" s="196" t="s">
        <v>151</v>
      </c>
      <c r="G108" s="193"/>
      <c r="H108" s="195" t="s">
        <v>19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02" t="s">
        <v>113</v>
      </c>
      <c r="AU108" s="202" t="s">
        <v>69</v>
      </c>
      <c r="AV108" s="10" t="s">
        <v>77</v>
      </c>
      <c r="AW108" s="10" t="s">
        <v>31</v>
      </c>
      <c r="AX108" s="10" t="s">
        <v>69</v>
      </c>
      <c r="AY108" s="202" t="s">
        <v>109</v>
      </c>
    </row>
    <row r="109" s="11" customFormat="1">
      <c r="A109" s="11"/>
      <c r="B109" s="203"/>
      <c r="C109" s="204"/>
      <c r="D109" s="194" t="s">
        <v>113</v>
      </c>
      <c r="E109" s="205" t="s">
        <v>19</v>
      </c>
      <c r="F109" s="206" t="s">
        <v>152</v>
      </c>
      <c r="G109" s="204"/>
      <c r="H109" s="207">
        <v>47.82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13" t="s">
        <v>113</v>
      </c>
      <c r="AU109" s="213" t="s">
        <v>69</v>
      </c>
      <c r="AV109" s="11" t="s">
        <v>79</v>
      </c>
      <c r="AW109" s="11" t="s">
        <v>31</v>
      </c>
      <c r="AX109" s="11" t="s">
        <v>69</v>
      </c>
      <c r="AY109" s="213" t="s">
        <v>109</v>
      </c>
    </row>
    <row r="110" s="12" customFormat="1">
      <c r="A110" s="12"/>
      <c r="B110" s="214"/>
      <c r="C110" s="215"/>
      <c r="D110" s="194" t="s">
        <v>113</v>
      </c>
      <c r="E110" s="216" t="s">
        <v>19</v>
      </c>
      <c r="F110" s="217" t="s">
        <v>135</v>
      </c>
      <c r="G110" s="215"/>
      <c r="H110" s="218">
        <v>67.359999999999999</v>
      </c>
      <c r="I110" s="219"/>
      <c r="J110" s="215"/>
      <c r="K110" s="215"/>
      <c r="L110" s="220"/>
      <c r="M110" s="221"/>
      <c r="N110" s="222"/>
      <c r="O110" s="222"/>
      <c r="P110" s="222"/>
      <c r="Q110" s="222"/>
      <c r="R110" s="222"/>
      <c r="S110" s="222"/>
      <c r="T110" s="223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4" t="s">
        <v>113</v>
      </c>
      <c r="AU110" s="224" t="s">
        <v>69</v>
      </c>
      <c r="AV110" s="12" t="s">
        <v>108</v>
      </c>
      <c r="AW110" s="12" t="s">
        <v>31</v>
      </c>
      <c r="AX110" s="12" t="s">
        <v>77</v>
      </c>
      <c r="AY110" s="224" t="s">
        <v>109</v>
      </c>
    </row>
    <row r="111" s="2" customFormat="1" ht="16.5" customHeight="1">
      <c r="A111" s="36"/>
      <c r="B111" s="37"/>
      <c r="C111" s="225" t="s">
        <v>153</v>
      </c>
      <c r="D111" s="225" t="s">
        <v>154</v>
      </c>
      <c r="E111" s="226" t="s">
        <v>155</v>
      </c>
      <c r="F111" s="227" t="s">
        <v>156</v>
      </c>
      <c r="G111" s="228" t="s">
        <v>157</v>
      </c>
      <c r="H111" s="229">
        <v>60.624000000000002</v>
      </c>
      <c r="I111" s="230"/>
      <c r="J111" s="231">
        <f>ROUND(I111*H111,2)</f>
        <v>0</v>
      </c>
      <c r="K111" s="227" t="s">
        <v>19</v>
      </c>
      <c r="L111" s="232"/>
      <c r="M111" s="233" t="s">
        <v>19</v>
      </c>
      <c r="N111" s="234" t="s">
        <v>40</v>
      </c>
      <c r="O111" s="82"/>
      <c r="P111" s="183">
        <f>O111*H111</f>
        <v>0</v>
      </c>
      <c r="Q111" s="183">
        <v>0.001</v>
      </c>
      <c r="R111" s="183">
        <f>Q111*H111</f>
        <v>0.060624000000000004</v>
      </c>
      <c r="S111" s="183">
        <v>0</v>
      </c>
      <c r="T111" s="18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5" t="s">
        <v>158</v>
      </c>
      <c r="AT111" s="185" t="s">
        <v>154</v>
      </c>
      <c r="AU111" s="185" t="s">
        <v>69</v>
      </c>
      <c r="AY111" s="15" t="s">
        <v>109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5" t="s">
        <v>77</v>
      </c>
      <c r="BK111" s="186">
        <f>ROUND(I111*H111,2)</f>
        <v>0</v>
      </c>
      <c r="BL111" s="15" t="s">
        <v>108</v>
      </c>
      <c r="BM111" s="185" t="s">
        <v>159</v>
      </c>
    </row>
    <row r="112" s="10" customFormat="1">
      <c r="A112" s="10"/>
      <c r="B112" s="192"/>
      <c r="C112" s="193"/>
      <c r="D112" s="194" t="s">
        <v>113</v>
      </c>
      <c r="E112" s="195" t="s">
        <v>19</v>
      </c>
      <c r="F112" s="196" t="s">
        <v>160</v>
      </c>
      <c r="G112" s="193"/>
      <c r="H112" s="195" t="s">
        <v>19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02" t="s">
        <v>113</v>
      </c>
      <c r="AU112" s="202" t="s">
        <v>69</v>
      </c>
      <c r="AV112" s="10" t="s">
        <v>77</v>
      </c>
      <c r="AW112" s="10" t="s">
        <v>31</v>
      </c>
      <c r="AX112" s="10" t="s">
        <v>69</v>
      </c>
      <c r="AY112" s="202" t="s">
        <v>109</v>
      </c>
    </row>
    <row r="113" s="10" customFormat="1">
      <c r="A113" s="10"/>
      <c r="B113" s="192"/>
      <c r="C113" s="193"/>
      <c r="D113" s="194" t="s">
        <v>113</v>
      </c>
      <c r="E113" s="195" t="s">
        <v>19</v>
      </c>
      <c r="F113" s="196" t="s">
        <v>148</v>
      </c>
      <c r="G113" s="193"/>
      <c r="H113" s="195" t="s">
        <v>19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02" t="s">
        <v>113</v>
      </c>
      <c r="AU113" s="202" t="s">
        <v>69</v>
      </c>
      <c r="AV113" s="10" t="s">
        <v>77</v>
      </c>
      <c r="AW113" s="10" t="s">
        <v>31</v>
      </c>
      <c r="AX113" s="10" t="s">
        <v>69</v>
      </c>
      <c r="AY113" s="202" t="s">
        <v>109</v>
      </c>
    </row>
    <row r="114" s="10" customFormat="1">
      <c r="A114" s="10"/>
      <c r="B114" s="192"/>
      <c r="C114" s="193"/>
      <c r="D114" s="194" t="s">
        <v>113</v>
      </c>
      <c r="E114" s="195" t="s">
        <v>19</v>
      </c>
      <c r="F114" s="196" t="s">
        <v>149</v>
      </c>
      <c r="G114" s="193"/>
      <c r="H114" s="195" t="s">
        <v>19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02" t="s">
        <v>113</v>
      </c>
      <c r="AU114" s="202" t="s">
        <v>69</v>
      </c>
      <c r="AV114" s="10" t="s">
        <v>77</v>
      </c>
      <c r="AW114" s="10" t="s">
        <v>31</v>
      </c>
      <c r="AX114" s="10" t="s">
        <v>69</v>
      </c>
      <c r="AY114" s="202" t="s">
        <v>109</v>
      </c>
    </row>
    <row r="115" s="11" customFormat="1">
      <c r="A115" s="11"/>
      <c r="B115" s="203"/>
      <c r="C115" s="204"/>
      <c r="D115" s="194" t="s">
        <v>113</v>
      </c>
      <c r="E115" s="205" t="s">
        <v>19</v>
      </c>
      <c r="F115" s="206" t="s">
        <v>161</v>
      </c>
      <c r="G115" s="204"/>
      <c r="H115" s="207">
        <v>17.585999999999999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13" t="s">
        <v>113</v>
      </c>
      <c r="AU115" s="213" t="s">
        <v>69</v>
      </c>
      <c r="AV115" s="11" t="s">
        <v>79</v>
      </c>
      <c r="AW115" s="11" t="s">
        <v>31</v>
      </c>
      <c r="AX115" s="11" t="s">
        <v>69</v>
      </c>
      <c r="AY115" s="213" t="s">
        <v>109</v>
      </c>
    </row>
    <row r="116" s="10" customFormat="1">
      <c r="A116" s="10"/>
      <c r="B116" s="192"/>
      <c r="C116" s="193"/>
      <c r="D116" s="194" t="s">
        <v>113</v>
      </c>
      <c r="E116" s="195" t="s">
        <v>19</v>
      </c>
      <c r="F116" s="196" t="s">
        <v>151</v>
      </c>
      <c r="G116" s="193"/>
      <c r="H116" s="195" t="s">
        <v>19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02" t="s">
        <v>113</v>
      </c>
      <c r="AU116" s="202" t="s">
        <v>69</v>
      </c>
      <c r="AV116" s="10" t="s">
        <v>77</v>
      </c>
      <c r="AW116" s="10" t="s">
        <v>31</v>
      </c>
      <c r="AX116" s="10" t="s">
        <v>69</v>
      </c>
      <c r="AY116" s="202" t="s">
        <v>109</v>
      </c>
    </row>
    <row r="117" s="11" customFormat="1">
      <c r="A117" s="11"/>
      <c r="B117" s="203"/>
      <c r="C117" s="204"/>
      <c r="D117" s="194" t="s">
        <v>113</v>
      </c>
      <c r="E117" s="205" t="s">
        <v>19</v>
      </c>
      <c r="F117" s="206" t="s">
        <v>162</v>
      </c>
      <c r="G117" s="204"/>
      <c r="H117" s="207">
        <v>43.037999999999997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T117" s="213" t="s">
        <v>113</v>
      </c>
      <c r="AU117" s="213" t="s">
        <v>69</v>
      </c>
      <c r="AV117" s="11" t="s">
        <v>79</v>
      </c>
      <c r="AW117" s="11" t="s">
        <v>31</v>
      </c>
      <c r="AX117" s="11" t="s">
        <v>69</v>
      </c>
      <c r="AY117" s="213" t="s">
        <v>109</v>
      </c>
    </row>
    <row r="118" s="12" customFormat="1">
      <c r="A118" s="12"/>
      <c r="B118" s="214"/>
      <c r="C118" s="215"/>
      <c r="D118" s="194" t="s">
        <v>113</v>
      </c>
      <c r="E118" s="216" t="s">
        <v>19</v>
      </c>
      <c r="F118" s="217" t="s">
        <v>135</v>
      </c>
      <c r="G118" s="215"/>
      <c r="H118" s="218">
        <v>60.624000000000002</v>
      </c>
      <c r="I118" s="219"/>
      <c r="J118" s="215"/>
      <c r="K118" s="215"/>
      <c r="L118" s="220"/>
      <c r="M118" s="221"/>
      <c r="N118" s="222"/>
      <c r="O118" s="222"/>
      <c r="P118" s="222"/>
      <c r="Q118" s="222"/>
      <c r="R118" s="222"/>
      <c r="S118" s="222"/>
      <c r="T118" s="223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4" t="s">
        <v>113</v>
      </c>
      <c r="AU118" s="224" t="s">
        <v>69</v>
      </c>
      <c r="AV118" s="12" t="s">
        <v>108</v>
      </c>
      <c r="AW118" s="12" t="s">
        <v>31</v>
      </c>
      <c r="AX118" s="12" t="s">
        <v>77</v>
      </c>
      <c r="AY118" s="224" t="s">
        <v>109</v>
      </c>
    </row>
    <row r="119" s="2" customFormat="1" ht="16.5" customHeight="1">
      <c r="A119" s="36"/>
      <c r="B119" s="37"/>
      <c r="C119" s="174" t="s">
        <v>163</v>
      </c>
      <c r="D119" s="174" t="s">
        <v>103</v>
      </c>
      <c r="E119" s="175" t="s">
        <v>164</v>
      </c>
      <c r="F119" s="176" t="s">
        <v>165</v>
      </c>
      <c r="G119" s="177" t="s">
        <v>166</v>
      </c>
      <c r="H119" s="178">
        <v>293.51999999999998</v>
      </c>
      <c r="I119" s="179"/>
      <c r="J119" s="180">
        <f>ROUND(I119*H119,2)</f>
        <v>0</v>
      </c>
      <c r="K119" s="176" t="s">
        <v>107</v>
      </c>
      <c r="L119" s="42"/>
      <c r="M119" s="181" t="s">
        <v>19</v>
      </c>
      <c r="N119" s="182" t="s">
        <v>40</v>
      </c>
      <c r="O119" s="82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5" t="s">
        <v>108</v>
      </c>
      <c r="AT119" s="185" t="s">
        <v>103</v>
      </c>
      <c r="AU119" s="185" t="s">
        <v>69</v>
      </c>
      <c r="AY119" s="15" t="s">
        <v>109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5" t="s">
        <v>77</v>
      </c>
      <c r="BK119" s="186">
        <f>ROUND(I119*H119,2)</f>
        <v>0</v>
      </c>
      <c r="BL119" s="15" t="s">
        <v>108</v>
      </c>
      <c r="BM119" s="185" t="s">
        <v>167</v>
      </c>
    </row>
    <row r="120" s="2" customFormat="1">
      <c r="A120" s="36"/>
      <c r="B120" s="37"/>
      <c r="C120" s="38"/>
      <c r="D120" s="187" t="s">
        <v>111</v>
      </c>
      <c r="E120" s="38"/>
      <c r="F120" s="188" t="s">
        <v>168</v>
      </c>
      <c r="G120" s="38"/>
      <c r="H120" s="38"/>
      <c r="I120" s="189"/>
      <c r="J120" s="38"/>
      <c r="K120" s="38"/>
      <c r="L120" s="42"/>
      <c r="M120" s="190"/>
      <c r="N120" s="191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111</v>
      </c>
      <c r="AU120" s="15" t="s">
        <v>69</v>
      </c>
    </row>
    <row r="121" s="10" customFormat="1">
      <c r="A121" s="10"/>
      <c r="B121" s="192"/>
      <c r="C121" s="193"/>
      <c r="D121" s="194" t="s">
        <v>113</v>
      </c>
      <c r="E121" s="195" t="s">
        <v>19</v>
      </c>
      <c r="F121" s="196" t="s">
        <v>169</v>
      </c>
      <c r="G121" s="193"/>
      <c r="H121" s="195" t="s">
        <v>19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02" t="s">
        <v>113</v>
      </c>
      <c r="AU121" s="202" t="s">
        <v>69</v>
      </c>
      <c r="AV121" s="10" t="s">
        <v>77</v>
      </c>
      <c r="AW121" s="10" t="s">
        <v>31</v>
      </c>
      <c r="AX121" s="10" t="s">
        <v>69</v>
      </c>
      <c r="AY121" s="202" t="s">
        <v>109</v>
      </c>
    </row>
    <row r="122" s="10" customFormat="1">
      <c r="A122" s="10"/>
      <c r="B122" s="192"/>
      <c r="C122" s="193"/>
      <c r="D122" s="194" t="s">
        <v>113</v>
      </c>
      <c r="E122" s="195" t="s">
        <v>19</v>
      </c>
      <c r="F122" s="196" t="s">
        <v>170</v>
      </c>
      <c r="G122" s="193"/>
      <c r="H122" s="195" t="s">
        <v>19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02" t="s">
        <v>113</v>
      </c>
      <c r="AU122" s="202" t="s">
        <v>69</v>
      </c>
      <c r="AV122" s="10" t="s">
        <v>77</v>
      </c>
      <c r="AW122" s="10" t="s">
        <v>31</v>
      </c>
      <c r="AX122" s="10" t="s">
        <v>69</v>
      </c>
      <c r="AY122" s="202" t="s">
        <v>109</v>
      </c>
    </row>
    <row r="123" s="11" customFormat="1">
      <c r="A123" s="11"/>
      <c r="B123" s="203"/>
      <c r="C123" s="204"/>
      <c r="D123" s="194" t="s">
        <v>113</v>
      </c>
      <c r="E123" s="205" t="s">
        <v>19</v>
      </c>
      <c r="F123" s="206" t="s">
        <v>171</v>
      </c>
      <c r="G123" s="204"/>
      <c r="H123" s="207">
        <v>293.51999999999998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T123" s="213" t="s">
        <v>113</v>
      </c>
      <c r="AU123" s="213" t="s">
        <v>69</v>
      </c>
      <c r="AV123" s="11" t="s">
        <v>79</v>
      </c>
      <c r="AW123" s="11" t="s">
        <v>31</v>
      </c>
      <c r="AX123" s="11" t="s">
        <v>77</v>
      </c>
      <c r="AY123" s="213" t="s">
        <v>109</v>
      </c>
    </row>
    <row r="124" s="2" customFormat="1" ht="16.5" customHeight="1">
      <c r="A124" s="36"/>
      <c r="B124" s="37"/>
      <c r="C124" s="174" t="s">
        <v>172</v>
      </c>
      <c r="D124" s="174" t="s">
        <v>103</v>
      </c>
      <c r="E124" s="175" t="s">
        <v>173</v>
      </c>
      <c r="F124" s="176" t="s">
        <v>174</v>
      </c>
      <c r="G124" s="177" t="s">
        <v>166</v>
      </c>
      <c r="H124" s="178">
        <v>293.51999999999998</v>
      </c>
      <c r="I124" s="179"/>
      <c r="J124" s="180">
        <f>ROUND(I124*H124,2)</f>
        <v>0</v>
      </c>
      <c r="K124" s="176" t="s">
        <v>107</v>
      </c>
      <c r="L124" s="42"/>
      <c r="M124" s="181" t="s">
        <v>19</v>
      </c>
      <c r="N124" s="182" t="s">
        <v>40</v>
      </c>
      <c r="O124" s="82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5" t="s">
        <v>108</v>
      </c>
      <c r="AT124" s="185" t="s">
        <v>103</v>
      </c>
      <c r="AU124" s="185" t="s">
        <v>69</v>
      </c>
      <c r="AY124" s="15" t="s">
        <v>109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5" t="s">
        <v>77</v>
      </c>
      <c r="BK124" s="186">
        <f>ROUND(I124*H124,2)</f>
        <v>0</v>
      </c>
      <c r="BL124" s="15" t="s">
        <v>108</v>
      </c>
      <c r="BM124" s="185" t="s">
        <v>175</v>
      </c>
    </row>
    <row r="125" s="2" customFormat="1">
      <c r="A125" s="36"/>
      <c r="B125" s="37"/>
      <c r="C125" s="38"/>
      <c r="D125" s="187" t="s">
        <v>111</v>
      </c>
      <c r="E125" s="38"/>
      <c r="F125" s="188" t="s">
        <v>176</v>
      </c>
      <c r="G125" s="38"/>
      <c r="H125" s="38"/>
      <c r="I125" s="189"/>
      <c r="J125" s="38"/>
      <c r="K125" s="38"/>
      <c r="L125" s="42"/>
      <c r="M125" s="190"/>
      <c r="N125" s="191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111</v>
      </c>
      <c r="AU125" s="15" t="s">
        <v>69</v>
      </c>
    </row>
    <row r="126" s="11" customFormat="1">
      <c r="A126" s="11"/>
      <c r="B126" s="203"/>
      <c r="C126" s="204"/>
      <c r="D126" s="194" t="s">
        <v>113</v>
      </c>
      <c r="E126" s="205" t="s">
        <v>19</v>
      </c>
      <c r="F126" s="206" t="s">
        <v>177</v>
      </c>
      <c r="G126" s="204"/>
      <c r="H126" s="207">
        <v>293.51999999999998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13" t="s">
        <v>113</v>
      </c>
      <c r="AU126" s="213" t="s">
        <v>69</v>
      </c>
      <c r="AV126" s="11" t="s">
        <v>79</v>
      </c>
      <c r="AW126" s="11" t="s">
        <v>31</v>
      </c>
      <c r="AX126" s="11" t="s">
        <v>77</v>
      </c>
      <c r="AY126" s="213" t="s">
        <v>109</v>
      </c>
    </row>
    <row r="127" s="2" customFormat="1" ht="16.5" customHeight="1">
      <c r="A127" s="36"/>
      <c r="B127" s="37"/>
      <c r="C127" s="174" t="s">
        <v>158</v>
      </c>
      <c r="D127" s="174" t="s">
        <v>103</v>
      </c>
      <c r="E127" s="175" t="s">
        <v>178</v>
      </c>
      <c r="F127" s="176" t="s">
        <v>179</v>
      </c>
      <c r="G127" s="177" t="s">
        <v>166</v>
      </c>
      <c r="H127" s="178">
        <v>293.51999999999998</v>
      </c>
      <c r="I127" s="179"/>
      <c r="J127" s="180">
        <f>ROUND(I127*H127,2)</f>
        <v>0</v>
      </c>
      <c r="K127" s="176" t="s">
        <v>107</v>
      </c>
      <c r="L127" s="42"/>
      <c r="M127" s="181" t="s">
        <v>19</v>
      </c>
      <c r="N127" s="182" t="s">
        <v>40</v>
      </c>
      <c r="O127" s="82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5" t="s">
        <v>108</v>
      </c>
      <c r="AT127" s="185" t="s">
        <v>103</v>
      </c>
      <c r="AU127" s="185" t="s">
        <v>69</v>
      </c>
      <c r="AY127" s="15" t="s">
        <v>109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5" t="s">
        <v>77</v>
      </c>
      <c r="BK127" s="186">
        <f>ROUND(I127*H127,2)</f>
        <v>0</v>
      </c>
      <c r="BL127" s="15" t="s">
        <v>108</v>
      </c>
      <c r="BM127" s="185" t="s">
        <v>180</v>
      </c>
    </row>
    <row r="128" s="2" customFormat="1">
      <c r="A128" s="36"/>
      <c r="B128" s="37"/>
      <c r="C128" s="38"/>
      <c r="D128" s="187" t="s">
        <v>111</v>
      </c>
      <c r="E128" s="38"/>
      <c r="F128" s="188" t="s">
        <v>181</v>
      </c>
      <c r="G128" s="38"/>
      <c r="H128" s="38"/>
      <c r="I128" s="189"/>
      <c r="J128" s="38"/>
      <c r="K128" s="38"/>
      <c r="L128" s="42"/>
      <c r="M128" s="190"/>
      <c r="N128" s="191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111</v>
      </c>
      <c r="AU128" s="15" t="s">
        <v>69</v>
      </c>
    </row>
    <row r="129" s="11" customFormat="1">
      <c r="A129" s="11"/>
      <c r="B129" s="203"/>
      <c r="C129" s="204"/>
      <c r="D129" s="194" t="s">
        <v>113</v>
      </c>
      <c r="E129" s="205" t="s">
        <v>19</v>
      </c>
      <c r="F129" s="206" t="s">
        <v>177</v>
      </c>
      <c r="G129" s="204"/>
      <c r="H129" s="207">
        <v>293.51999999999998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13" t="s">
        <v>113</v>
      </c>
      <c r="AU129" s="213" t="s">
        <v>69</v>
      </c>
      <c r="AV129" s="11" t="s">
        <v>79</v>
      </c>
      <c r="AW129" s="11" t="s">
        <v>31</v>
      </c>
      <c r="AX129" s="11" t="s">
        <v>77</v>
      </c>
      <c r="AY129" s="213" t="s">
        <v>109</v>
      </c>
    </row>
    <row r="130" s="2" customFormat="1" ht="16.5" customHeight="1">
      <c r="A130" s="36"/>
      <c r="B130" s="37"/>
      <c r="C130" s="174" t="s">
        <v>182</v>
      </c>
      <c r="D130" s="174" t="s">
        <v>103</v>
      </c>
      <c r="E130" s="175" t="s">
        <v>183</v>
      </c>
      <c r="F130" s="176" t="s">
        <v>184</v>
      </c>
      <c r="G130" s="177" t="s">
        <v>185</v>
      </c>
      <c r="H130" s="178">
        <v>32</v>
      </c>
      <c r="I130" s="179"/>
      <c r="J130" s="180">
        <f>ROUND(I130*H130,2)</f>
        <v>0</v>
      </c>
      <c r="K130" s="176" t="s">
        <v>19</v>
      </c>
      <c r="L130" s="42"/>
      <c r="M130" s="181" t="s">
        <v>19</v>
      </c>
      <c r="N130" s="182" t="s">
        <v>40</v>
      </c>
      <c r="O130" s="82"/>
      <c r="P130" s="183">
        <f>O130*H130</f>
        <v>0</v>
      </c>
      <c r="Q130" s="183">
        <v>0.0061999999999999998</v>
      </c>
      <c r="R130" s="183">
        <f>Q130*H130</f>
        <v>0.19839999999999999</v>
      </c>
      <c r="S130" s="183">
        <v>0</v>
      </c>
      <c r="T130" s="18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5" t="s">
        <v>108</v>
      </c>
      <c r="AT130" s="185" t="s">
        <v>103</v>
      </c>
      <c r="AU130" s="185" t="s">
        <v>69</v>
      </c>
      <c r="AY130" s="15" t="s">
        <v>109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5" t="s">
        <v>77</v>
      </c>
      <c r="BK130" s="186">
        <f>ROUND(I130*H130,2)</f>
        <v>0</v>
      </c>
      <c r="BL130" s="15" t="s">
        <v>108</v>
      </c>
      <c r="BM130" s="185" t="s">
        <v>186</v>
      </c>
    </row>
    <row r="131" s="10" customFormat="1">
      <c r="A131" s="10"/>
      <c r="B131" s="192"/>
      <c r="C131" s="193"/>
      <c r="D131" s="194" t="s">
        <v>113</v>
      </c>
      <c r="E131" s="195" t="s">
        <v>19</v>
      </c>
      <c r="F131" s="196" t="s">
        <v>187</v>
      </c>
      <c r="G131" s="193"/>
      <c r="H131" s="195" t="s">
        <v>19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02" t="s">
        <v>113</v>
      </c>
      <c r="AU131" s="202" t="s">
        <v>69</v>
      </c>
      <c r="AV131" s="10" t="s">
        <v>77</v>
      </c>
      <c r="AW131" s="10" t="s">
        <v>31</v>
      </c>
      <c r="AX131" s="10" t="s">
        <v>69</v>
      </c>
      <c r="AY131" s="202" t="s">
        <v>109</v>
      </c>
    </row>
    <row r="132" s="11" customFormat="1">
      <c r="A132" s="11"/>
      <c r="B132" s="203"/>
      <c r="C132" s="204"/>
      <c r="D132" s="194" t="s">
        <v>113</v>
      </c>
      <c r="E132" s="205" t="s">
        <v>19</v>
      </c>
      <c r="F132" s="206" t="s">
        <v>188</v>
      </c>
      <c r="G132" s="204"/>
      <c r="H132" s="207">
        <v>32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T132" s="213" t="s">
        <v>113</v>
      </c>
      <c r="AU132" s="213" t="s">
        <v>69</v>
      </c>
      <c r="AV132" s="11" t="s">
        <v>79</v>
      </c>
      <c r="AW132" s="11" t="s">
        <v>31</v>
      </c>
      <c r="AX132" s="11" t="s">
        <v>77</v>
      </c>
      <c r="AY132" s="213" t="s">
        <v>109</v>
      </c>
    </row>
    <row r="133" s="2" customFormat="1" ht="16.5" customHeight="1">
      <c r="A133" s="36"/>
      <c r="B133" s="37"/>
      <c r="C133" s="174" t="s">
        <v>189</v>
      </c>
      <c r="D133" s="174" t="s">
        <v>103</v>
      </c>
      <c r="E133" s="175" t="s">
        <v>190</v>
      </c>
      <c r="F133" s="176" t="s">
        <v>191</v>
      </c>
      <c r="G133" s="177" t="s">
        <v>192</v>
      </c>
      <c r="H133" s="178">
        <v>1.5</v>
      </c>
      <c r="I133" s="179"/>
      <c r="J133" s="180">
        <f>ROUND(I133*H133,2)</f>
        <v>0</v>
      </c>
      <c r="K133" s="176" t="s">
        <v>107</v>
      </c>
      <c r="L133" s="42"/>
      <c r="M133" s="181" t="s">
        <v>19</v>
      </c>
      <c r="N133" s="182" t="s">
        <v>40</v>
      </c>
      <c r="O133" s="82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5" t="s">
        <v>108</v>
      </c>
      <c r="AT133" s="185" t="s">
        <v>103</v>
      </c>
      <c r="AU133" s="185" t="s">
        <v>69</v>
      </c>
      <c r="AY133" s="15" t="s">
        <v>109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5" t="s">
        <v>77</v>
      </c>
      <c r="BK133" s="186">
        <f>ROUND(I133*H133,2)</f>
        <v>0</v>
      </c>
      <c r="BL133" s="15" t="s">
        <v>108</v>
      </c>
      <c r="BM133" s="185" t="s">
        <v>193</v>
      </c>
    </row>
    <row r="134" s="2" customFormat="1">
      <c r="A134" s="36"/>
      <c r="B134" s="37"/>
      <c r="C134" s="38"/>
      <c r="D134" s="187" t="s">
        <v>111</v>
      </c>
      <c r="E134" s="38"/>
      <c r="F134" s="188" t="s">
        <v>194</v>
      </c>
      <c r="G134" s="38"/>
      <c r="H134" s="38"/>
      <c r="I134" s="189"/>
      <c r="J134" s="38"/>
      <c r="K134" s="38"/>
      <c r="L134" s="42"/>
      <c r="M134" s="190"/>
      <c r="N134" s="191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111</v>
      </c>
      <c r="AU134" s="15" t="s">
        <v>69</v>
      </c>
    </row>
    <row r="135" s="11" customFormat="1">
      <c r="A135" s="11"/>
      <c r="B135" s="203"/>
      <c r="C135" s="204"/>
      <c r="D135" s="194" t="s">
        <v>113</v>
      </c>
      <c r="E135" s="205" t="s">
        <v>19</v>
      </c>
      <c r="F135" s="206" t="s">
        <v>195</v>
      </c>
      <c r="G135" s="204"/>
      <c r="H135" s="207">
        <v>1.5</v>
      </c>
      <c r="I135" s="208"/>
      <c r="J135" s="204"/>
      <c r="K135" s="204"/>
      <c r="L135" s="209"/>
      <c r="M135" s="235"/>
      <c r="N135" s="236"/>
      <c r="O135" s="236"/>
      <c r="P135" s="236"/>
      <c r="Q135" s="236"/>
      <c r="R135" s="236"/>
      <c r="S135" s="236"/>
      <c r="T135" s="237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13" t="s">
        <v>113</v>
      </c>
      <c r="AU135" s="213" t="s">
        <v>69</v>
      </c>
      <c r="AV135" s="11" t="s">
        <v>79</v>
      </c>
      <c r="AW135" s="11" t="s">
        <v>31</v>
      </c>
      <c r="AX135" s="11" t="s">
        <v>77</v>
      </c>
      <c r="AY135" s="213" t="s">
        <v>109</v>
      </c>
    </row>
    <row r="136" s="2" customFormat="1" ht="6.96" customHeight="1">
      <c r="A136" s="36"/>
      <c r="B136" s="57"/>
      <c r="C136" s="58"/>
      <c r="D136" s="58"/>
      <c r="E136" s="58"/>
      <c r="F136" s="58"/>
      <c r="G136" s="58"/>
      <c r="H136" s="58"/>
      <c r="I136" s="58"/>
      <c r="J136" s="58"/>
      <c r="K136" s="58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ucjW//TfSLSYcUOsk+rmGe7XSM0uqC9MFvF2IFn9LIfVD+O+UHgtaZcE+32dVP8RUPTGmQgZXKK27N5NJnu/5Q==" hashValue="i7ABUp8e4Boj+VBD8A+jgdiT3tw0pQ4+ehV/kEL22lUMwmV8njVIWFYumi7ZifOsZdRuY4OYsLwngTB9a5L5NA==" algorithmName="SHA-512" password="CC35"/>
  <autoFilter ref="C78:K13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1_01/111151231"/>
    <hyperlink ref="F85" r:id="rId2" display="https://podminky.urs.cz/item/CS_URS_2022_02/183553813"/>
    <hyperlink ref="F104" r:id="rId3" display="https://podminky.urs.cz/item/CS_URS_2021_01/184813134"/>
    <hyperlink ref="F120" r:id="rId4" display="https://podminky.urs.cz/item/CS_URS_2021_01/185804311"/>
    <hyperlink ref="F125" r:id="rId5" display="https://podminky.urs.cz/item/CS_URS_2021_01/185851121"/>
    <hyperlink ref="F128" r:id="rId6" display="https://podminky.urs.cz/item/CS_URS_2021_01/185851129"/>
    <hyperlink ref="F134" r:id="rId7" display="https://podminky.urs.cz/item/CS_URS_2021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83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AGL protierozní pásy v k.ú. Svinčany - následná péče 2. a 3. rok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84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196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24.3.2021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22</v>
      </c>
      <c r="F15" s="36"/>
      <c r="G15" s="36"/>
      <c r="H15" s="36"/>
      <c r="I15" s="130" t="s">
        <v>27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28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27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30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22</v>
      </c>
      <c r="F21" s="36"/>
      <c r="G21" s="36"/>
      <c r="H21" s="36"/>
      <c r="I21" s="130" t="s">
        <v>27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32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22</v>
      </c>
      <c r="F24" s="36"/>
      <c r="G24" s="36"/>
      <c r="H24" s="36"/>
      <c r="I24" s="130" t="s">
        <v>27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33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35</v>
      </c>
      <c r="E30" s="36"/>
      <c r="F30" s="36"/>
      <c r="G30" s="36"/>
      <c r="H30" s="36"/>
      <c r="I30" s="36"/>
      <c r="J30" s="142">
        <f>ROUND(J79,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37</v>
      </c>
      <c r="G32" s="36"/>
      <c r="H32" s="36"/>
      <c r="I32" s="143" t="s">
        <v>36</v>
      </c>
      <c r="J32" s="143" t="s">
        <v>38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39</v>
      </c>
      <c r="E33" s="130" t="s">
        <v>40</v>
      </c>
      <c r="F33" s="145">
        <f>ROUND((SUM(BE79:BE139)),  2)</f>
        <v>0</v>
      </c>
      <c r="G33" s="36"/>
      <c r="H33" s="36"/>
      <c r="I33" s="146">
        <v>0.20999999999999999</v>
      </c>
      <c r="J33" s="145">
        <f>ROUND(((SUM(BE79:BE139))*I33),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41</v>
      </c>
      <c r="F34" s="145">
        <f>ROUND((SUM(BF79:BF139)),  2)</f>
        <v>0</v>
      </c>
      <c r="G34" s="36"/>
      <c r="H34" s="36"/>
      <c r="I34" s="146">
        <v>0.14999999999999999</v>
      </c>
      <c r="J34" s="145">
        <f>ROUND(((SUM(BF79:BF139))*I34),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42</v>
      </c>
      <c r="F35" s="145">
        <f>ROUND((SUM(BG79:BG139)),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43</v>
      </c>
      <c r="F36" s="145">
        <f>ROUND((SUM(BH79:BH139)),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44</v>
      </c>
      <c r="F37" s="145">
        <f>ROUND((SUM(BI79:BI139)),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45</v>
      </c>
      <c r="E39" s="149"/>
      <c r="F39" s="149"/>
      <c r="G39" s="150" t="s">
        <v>46</v>
      </c>
      <c r="H39" s="151" t="s">
        <v>47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AGL protierozní pásy v k.ú. Svinčany - následná péče 2. a 3. rok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84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NP.3 - Následná péče 3.rok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24.3.2021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30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30" t="s">
        <v>32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67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89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3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90</v>
      </c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158" t="str">
        <f>E7</f>
        <v>AGL protierozní pásy v k.ú. Svinčany - následná péče 2. a 3. rok</v>
      </c>
      <c r="F69" s="30"/>
      <c r="G69" s="30"/>
      <c r="H69" s="30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84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67" t="str">
        <f>E9</f>
        <v>NP.3 - Následná péče 3.rok</v>
      </c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21</v>
      </c>
      <c r="D73" s="38"/>
      <c r="E73" s="38"/>
      <c r="F73" s="25" t="str">
        <f>F12</f>
        <v xml:space="preserve"> </v>
      </c>
      <c r="G73" s="38"/>
      <c r="H73" s="38"/>
      <c r="I73" s="30" t="s">
        <v>23</v>
      </c>
      <c r="J73" s="70" t="str">
        <f>IF(J12="","",J12)</f>
        <v>24.3.2021</v>
      </c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5.15" customHeight="1">
      <c r="A75" s="36"/>
      <c r="B75" s="37"/>
      <c r="C75" s="30" t="s">
        <v>25</v>
      </c>
      <c r="D75" s="38"/>
      <c r="E75" s="38"/>
      <c r="F75" s="25" t="str">
        <f>E15</f>
        <v xml:space="preserve"> </v>
      </c>
      <c r="G75" s="38"/>
      <c r="H75" s="38"/>
      <c r="I75" s="30" t="s">
        <v>30</v>
      </c>
      <c r="J75" s="34" t="str">
        <f>E21</f>
        <v xml:space="preserve"> 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28</v>
      </c>
      <c r="D76" s="38"/>
      <c r="E76" s="38"/>
      <c r="F76" s="25" t="str">
        <f>IF(E18="","",E18)</f>
        <v>Vyplň údaj</v>
      </c>
      <c r="G76" s="38"/>
      <c r="H76" s="38"/>
      <c r="I76" s="30" t="s">
        <v>32</v>
      </c>
      <c r="J76" s="34" t="str">
        <f>E24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63"/>
      <c r="B78" s="164"/>
      <c r="C78" s="165" t="s">
        <v>91</v>
      </c>
      <c r="D78" s="166" t="s">
        <v>54</v>
      </c>
      <c r="E78" s="166" t="s">
        <v>50</v>
      </c>
      <c r="F78" s="166" t="s">
        <v>51</v>
      </c>
      <c r="G78" s="166" t="s">
        <v>92</v>
      </c>
      <c r="H78" s="166" t="s">
        <v>93</v>
      </c>
      <c r="I78" s="166" t="s">
        <v>94</v>
      </c>
      <c r="J78" s="166" t="s">
        <v>88</v>
      </c>
      <c r="K78" s="167" t="s">
        <v>95</v>
      </c>
      <c r="L78" s="168"/>
      <c r="M78" s="90" t="s">
        <v>19</v>
      </c>
      <c r="N78" s="91" t="s">
        <v>39</v>
      </c>
      <c r="O78" s="91" t="s">
        <v>96</v>
      </c>
      <c r="P78" s="91" t="s">
        <v>97</v>
      </c>
      <c r="Q78" s="91" t="s">
        <v>98</v>
      </c>
      <c r="R78" s="91" t="s">
        <v>99</v>
      </c>
      <c r="S78" s="91" t="s">
        <v>100</v>
      </c>
      <c r="T78" s="92" t="s">
        <v>101</v>
      </c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</row>
    <row r="79" s="2" customFormat="1" ht="22.8" customHeight="1">
      <c r="A79" s="36"/>
      <c r="B79" s="37"/>
      <c r="C79" s="97" t="s">
        <v>102</v>
      </c>
      <c r="D79" s="38"/>
      <c r="E79" s="38"/>
      <c r="F79" s="38"/>
      <c r="G79" s="38"/>
      <c r="H79" s="38"/>
      <c r="I79" s="38"/>
      <c r="J79" s="169">
        <f>BK79</f>
        <v>0</v>
      </c>
      <c r="K79" s="38"/>
      <c r="L79" s="42"/>
      <c r="M79" s="93"/>
      <c r="N79" s="170"/>
      <c r="O79" s="94"/>
      <c r="P79" s="171">
        <f>SUM(P80:P139)</f>
        <v>0</v>
      </c>
      <c r="Q79" s="94"/>
      <c r="R79" s="171">
        <f>SUM(R80:R139)</f>
        <v>0.25902399999999998</v>
      </c>
      <c r="S79" s="94"/>
      <c r="T79" s="172">
        <f>SUM(T80:T139)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68</v>
      </c>
      <c r="AU79" s="15" t="s">
        <v>89</v>
      </c>
      <c r="BK79" s="173">
        <f>SUM(BK80:BK139)</f>
        <v>0</v>
      </c>
    </row>
    <row r="80" s="2" customFormat="1" ht="21.75" customHeight="1">
      <c r="A80" s="36"/>
      <c r="B80" s="37"/>
      <c r="C80" s="174" t="s">
        <v>77</v>
      </c>
      <c r="D80" s="174" t="s">
        <v>103</v>
      </c>
      <c r="E80" s="175" t="s">
        <v>104</v>
      </c>
      <c r="F80" s="176" t="s">
        <v>105</v>
      </c>
      <c r="G80" s="177" t="s">
        <v>106</v>
      </c>
      <c r="H80" s="178">
        <v>20484</v>
      </c>
      <c r="I80" s="179"/>
      <c r="J80" s="180">
        <f>ROUND(I80*H80,2)</f>
        <v>0</v>
      </c>
      <c r="K80" s="176" t="s">
        <v>107</v>
      </c>
      <c r="L80" s="42"/>
      <c r="M80" s="181" t="s">
        <v>19</v>
      </c>
      <c r="N80" s="182" t="s">
        <v>40</v>
      </c>
      <c r="O80" s="82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85" t="s">
        <v>108</v>
      </c>
      <c r="AT80" s="185" t="s">
        <v>103</v>
      </c>
      <c r="AU80" s="185" t="s">
        <v>69</v>
      </c>
      <c r="AY80" s="15" t="s">
        <v>109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5" t="s">
        <v>77</v>
      </c>
      <c r="BK80" s="186">
        <f>ROUND(I80*H80,2)</f>
        <v>0</v>
      </c>
      <c r="BL80" s="15" t="s">
        <v>108</v>
      </c>
      <c r="BM80" s="185" t="s">
        <v>110</v>
      </c>
    </row>
    <row r="81" s="2" customFormat="1">
      <c r="A81" s="36"/>
      <c r="B81" s="37"/>
      <c r="C81" s="38"/>
      <c r="D81" s="187" t="s">
        <v>111</v>
      </c>
      <c r="E81" s="38"/>
      <c r="F81" s="188" t="s">
        <v>112</v>
      </c>
      <c r="G81" s="38"/>
      <c r="H81" s="38"/>
      <c r="I81" s="189"/>
      <c r="J81" s="38"/>
      <c r="K81" s="38"/>
      <c r="L81" s="42"/>
      <c r="M81" s="190"/>
      <c r="N81" s="191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111</v>
      </c>
      <c r="AU81" s="15" t="s">
        <v>69</v>
      </c>
    </row>
    <row r="82" s="10" customFormat="1">
      <c r="A82" s="10"/>
      <c r="B82" s="192"/>
      <c r="C82" s="193"/>
      <c r="D82" s="194" t="s">
        <v>113</v>
      </c>
      <c r="E82" s="195" t="s">
        <v>19</v>
      </c>
      <c r="F82" s="196" t="s">
        <v>114</v>
      </c>
      <c r="G82" s="193"/>
      <c r="H82" s="195" t="s">
        <v>19</v>
      </c>
      <c r="I82" s="197"/>
      <c r="J82" s="193"/>
      <c r="K82" s="193"/>
      <c r="L82" s="198"/>
      <c r="M82" s="199"/>
      <c r="N82" s="200"/>
      <c r="O82" s="200"/>
      <c r="P82" s="200"/>
      <c r="Q82" s="200"/>
      <c r="R82" s="200"/>
      <c r="S82" s="200"/>
      <c r="T82" s="201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02" t="s">
        <v>113</v>
      </c>
      <c r="AU82" s="202" t="s">
        <v>69</v>
      </c>
      <c r="AV82" s="10" t="s">
        <v>77</v>
      </c>
      <c r="AW82" s="10" t="s">
        <v>31</v>
      </c>
      <c r="AX82" s="10" t="s">
        <v>69</v>
      </c>
      <c r="AY82" s="202" t="s">
        <v>109</v>
      </c>
    </row>
    <row r="83" s="11" customFormat="1">
      <c r="A83" s="11"/>
      <c r="B83" s="203"/>
      <c r="C83" s="204"/>
      <c r="D83" s="194" t="s">
        <v>113</v>
      </c>
      <c r="E83" s="205" t="s">
        <v>19</v>
      </c>
      <c r="F83" s="206" t="s">
        <v>115</v>
      </c>
      <c r="G83" s="204"/>
      <c r="H83" s="207">
        <v>20484</v>
      </c>
      <c r="I83" s="208"/>
      <c r="J83" s="204"/>
      <c r="K83" s="204"/>
      <c r="L83" s="209"/>
      <c r="M83" s="210"/>
      <c r="N83" s="211"/>
      <c r="O83" s="211"/>
      <c r="P83" s="211"/>
      <c r="Q83" s="211"/>
      <c r="R83" s="211"/>
      <c r="S83" s="211"/>
      <c r="T83" s="212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T83" s="213" t="s">
        <v>113</v>
      </c>
      <c r="AU83" s="213" t="s">
        <v>69</v>
      </c>
      <c r="AV83" s="11" t="s">
        <v>79</v>
      </c>
      <c r="AW83" s="11" t="s">
        <v>31</v>
      </c>
      <c r="AX83" s="11" t="s">
        <v>77</v>
      </c>
      <c r="AY83" s="213" t="s">
        <v>109</v>
      </c>
    </row>
    <row r="84" s="2" customFormat="1" ht="24.15" customHeight="1">
      <c r="A84" s="36"/>
      <c r="B84" s="37"/>
      <c r="C84" s="174" t="s">
        <v>79</v>
      </c>
      <c r="D84" s="174" t="s">
        <v>103</v>
      </c>
      <c r="E84" s="175" t="s">
        <v>116</v>
      </c>
      <c r="F84" s="176" t="s">
        <v>117</v>
      </c>
      <c r="G84" s="177" t="s">
        <v>118</v>
      </c>
      <c r="H84" s="178">
        <v>9.7949999999999999</v>
      </c>
      <c r="I84" s="179"/>
      <c r="J84" s="180">
        <f>ROUND(I84*H84,2)</f>
        <v>0</v>
      </c>
      <c r="K84" s="176" t="s">
        <v>119</v>
      </c>
      <c r="L84" s="42"/>
      <c r="M84" s="181" t="s">
        <v>19</v>
      </c>
      <c r="N84" s="182" t="s">
        <v>40</v>
      </c>
      <c r="O84" s="82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5" t="s">
        <v>108</v>
      </c>
      <c r="AT84" s="185" t="s">
        <v>103</v>
      </c>
      <c r="AU84" s="185" t="s">
        <v>69</v>
      </c>
      <c r="AY84" s="15" t="s">
        <v>109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5" t="s">
        <v>77</v>
      </c>
      <c r="BK84" s="186">
        <f>ROUND(I84*H84,2)</f>
        <v>0</v>
      </c>
      <c r="BL84" s="15" t="s">
        <v>108</v>
      </c>
      <c r="BM84" s="185" t="s">
        <v>120</v>
      </c>
    </row>
    <row r="85" s="2" customFormat="1">
      <c r="A85" s="36"/>
      <c r="B85" s="37"/>
      <c r="C85" s="38"/>
      <c r="D85" s="187" t="s">
        <v>111</v>
      </c>
      <c r="E85" s="38"/>
      <c r="F85" s="188" t="s">
        <v>121</v>
      </c>
      <c r="G85" s="38"/>
      <c r="H85" s="38"/>
      <c r="I85" s="189"/>
      <c r="J85" s="38"/>
      <c r="K85" s="38"/>
      <c r="L85" s="42"/>
      <c r="M85" s="190"/>
      <c r="N85" s="191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111</v>
      </c>
      <c r="AU85" s="15" t="s">
        <v>69</v>
      </c>
    </row>
    <row r="86" s="10" customFormat="1">
      <c r="A86" s="10"/>
      <c r="B86" s="192"/>
      <c r="C86" s="193"/>
      <c r="D86" s="194" t="s">
        <v>113</v>
      </c>
      <c r="E86" s="195" t="s">
        <v>19</v>
      </c>
      <c r="F86" s="196" t="s">
        <v>122</v>
      </c>
      <c r="G86" s="193"/>
      <c r="H86" s="195" t="s">
        <v>19</v>
      </c>
      <c r="I86" s="197"/>
      <c r="J86" s="193"/>
      <c r="K86" s="193"/>
      <c r="L86" s="198"/>
      <c r="M86" s="199"/>
      <c r="N86" s="200"/>
      <c r="O86" s="200"/>
      <c r="P86" s="200"/>
      <c r="Q86" s="200"/>
      <c r="R86" s="200"/>
      <c r="S86" s="200"/>
      <c r="T86" s="201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02" t="s">
        <v>113</v>
      </c>
      <c r="AU86" s="202" t="s">
        <v>69</v>
      </c>
      <c r="AV86" s="10" t="s">
        <v>77</v>
      </c>
      <c r="AW86" s="10" t="s">
        <v>31</v>
      </c>
      <c r="AX86" s="10" t="s">
        <v>69</v>
      </c>
      <c r="AY86" s="202" t="s">
        <v>109</v>
      </c>
    </row>
    <row r="87" s="10" customFormat="1">
      <c r="A87" s="10"/>
      <c r="B87" s="192"/>
      <c r="C87" s="193"/>
      <c r="D87" s="194" t="s">
        <v>113</v>
      </c>
      <c r="E87" s="195" t="s">
        <v>19</v>
      </c>
      <c r="F87" s="196" t="s">
        <v>123</v>
      </c>
      <c r="G87" s="193"/>
      <c r="H87" s="195" t="s">
        <v>19</v>
      </c>
      <c r="I87" s="197"/>
      <c r="J87" s="193"/>
      <c r="K87" s="193"/>
      <c r="L87" s="198"/>
      <c r="M87" s="199"/>
      <c r="N87" s="200"/>
      <c r="O87" s="200"/>
      <c r="P87" s="200"/>
      <c r="Q87" s="200"/>
      <c r="R87" s="200"/>
      <c r="S87" s="200"/>
      <c r="T87" s="201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202" t="s">
        <v>113</v>
      </c>
      <c r="AU87" s="202" t="s">
        <v>69</v>
      </c>
      <c r="AV87" s="10" t="s">
        <v>77</v>
      </c>
      <c r="AW87" s="10" t="s">
        <v>31</v>
      </c>
      <c r="AX87" s="10" t="s">
        <v>69</v>
      </c>
      <c r="AY87" s="202" t="s">
        <v>109</v>
      </c>
    </row>
    <row r="88" s="11" customFormat="1">
      <c r="A88" s="11"/>
      <c r="B88" s="203"/>
      <c r="C88" s="204"/>
      <c r="D88" s="194" t="s">
        <v>113</v>
      </c>
      <c r="E88" s="205" t="s">
        <v>19</v>
      </c>
      <c r="F88" s="206" t="s">
        <v>124</v>
      </c>
      <c r="G88" s="204"/>
      <c r="H88" s="207">
        <v>1.081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T88" s="213" t="s">
        <v>113</v>
      </c>
      <c r="AU88" s="213" t="s">
        <v>69</v>
      </c>
      <c r="AV88" s="11" t="s">
        <v>79</v>
      </c>
      <c r="AW88" s="11" t="s">
        <v>31</v>
      </c>
      <c r="AX88" s="11" t="s">
        <v>69</v>
      </c>
      <c r="AY88" s="213" t="s">
        <v>109</v>
      </c>
    </row>
    <row r="89" s="10" customFormat="1">
      <c r="A89" s="10"/>
      <c r="B89" s="192"/>
      <c r="C89" s="193"/>
      <c r="D89" s="194" t="s">
        <v>113</v>
      </c>
      <c r="E89" s="195" t="s">
        <v>19</v>
      </c>
      <c r="F89" s="196" t="s">
        <v>125</v>
      </c>
      <c r="G89" s="193"/>
      <c r="H89" s="195" t="s">
        <v>19</v>
      </c>
      <c r="I89" s="197"/>
      <c r="J89" s="193"/>
      <c r="K89" s="193"/>
      <c r="L89" s="198"/>
      <c r="M89" s="199"/>
      <c r="N89" s="200"/>
      <c r="O89" s="200"/>
      <c r="P89" s="200"/>
      <c r="Q89" s="200"/>
      <c r="R89" s="200"/>
      <c r="S89" s="200"/>
      <c r="T89" s="20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02" t="s">
        <v>113</v>
      </c>
      <c r="AU89" s="202" t="s">
        <v>69</v>
      </c>
      <c r="AV89" s="10" t="s">
        <v>77</v>
      </c>
      <c r="AW89" s="10" t="s">
        <v>31</v>
      </c>
      <c r="AX89" s="10" t="s">
        <v>69</v>
      </c>
      <c r="AY89" s="202" t="s">
        <v>109</v>
      </c>
    </row>
    <row r="90" s="11" customFormat="1">
      <c r="A90" s="11"/>
      <c r="B90" s="203"/>
      <c r="C90" s="204"/>
      <c r="D90" s="194" t="s">
        <v>113</v>
      </c>
      <c r="E90" s="205" t="s">
        <v>19</v>
      </c>
      <c r="F90" s="206" t="s">
        <v>126</v>
      </c>
      <c r="G90" s="204"/>
      <c r="H90" s="207">
        <v>1.6000000000000001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T90" s="213" t="s">
        <v>113</v>
      </c>
      <c r="AU90" s="213" t="s">
        <v>69</v>
      </c>
      <c r="AV90" s="11" t="s">
        <v>79</v>
      </c>
      <c r="AW90" s="11" t="s">
        <v>31</v>
      </c>
      <c r="AX90" s="11" t="s">
        <v>69</v>
      </c>
      <c r="AY90" s="213" t="s">
        <v>109</v>
      </c>
    </row>
    <row r="91" s="10" customFormat="1">
      <c r="A91" s="10"/>
      <c r="B91" s="192"/>
      <c r="C91" s="193"/>
      <c r="D91" s="194" t="s">
        <v>113</v>
      </c>
      <c r="E91" s="195" t="s">
        <v>19</v>
      </c>
      <c r="F91" s="196" t="s">
        <v>127</v>
      </c>
      <c r="G91" s="193"/>
      <c r="H91" s="195" t="s">
        <v>19</v>
      </c>
      <c r="I91" s="197"/>
      <c r="J91" s="193"/>
      <c r="K91" s="193"/>
      <c r="L91" s="198"/>
      <c r="M91" s="199"/>
      <c r="N91" s="200"/>
      <c r="O91" s="200"/>
      <c r="P91" s="200"/>
      <c r="Q91" s="200"/>
      <c r="R91" s="200"/>
      <c r="S91" s="200"/>
      <c r="T91" s="201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02" t="s">
        <v>113</v>
      </c>
      <c r="AU91" s="202" t="s">
        <v>69</v>
      </c>
      <c r="AV91" s="10" t="s">
        <v>77</v>
      </c>
      <c r="AW91" s="10" t="s">
        <v>31</v>
      </c>
      <c r="AX91" s="10" t="s">
        <v>69</v>
      </c>
      <c r="AY91" s="202" t="s">
        <v>109</v>
      </c>
    </row>
    <row r="92" s="11" customFormat="1">
      <c r="A92" s="11"/>
      <c r="B92" s="203"/>
      <c r="C92" s="204"/>
      <c r="D92" s="194" t="s">
        <v>113</v>
      </c>
      <c r="E92" s="205" t="s">
        <v>19</v>
      </c>
      <c r="F92" s="206" t="s">
        <v>128</v>
      </c>
      <c r="G92" s="204"/>
      <c r="H92" s="207">
        <v>2.8170000000000002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T92" s="213" t="s">
        <v>113</v>
      </c>
      <c r="AU92" s="213" t="s">
        <v>69</v>
      </c>
      <c r="AV92" s="11" t="s">
        <v>79</v>
      </c>
      <c r="AW92" s="11" t="s">
        <v>31</v>
      </c>
      <c r="AX92" s="11" t="s">
        <v>69</v>
      </c>
      <c r="AY92" s="213" t="s">
        <v>109</v>
      </c>
    </row>
    <row r="93" s="10" customFormat="1">
      <c r="A93" s="10"/>
      <c r="B93" s="192"/>
      <c r="C93" s="193"/>
      <c r="D93" s="194" t="s">
        <v>113</v>
      </c>
      <c r="E93" s="195" t="s">
        <v>19</v>
      </c>
      <c r="F93" s="196" t="s">
        <v>129</v>
      </c>
      <c r="G93" s="193"/>
      <c r="H93" s="195" t="s">
        <v>19</v>
      </c>
      <c r="I93" s="197"/>
      <c r="J93" s="193"/>
      <c r="K93" s="193"/>
      <c r="L93" s="198"/>
      <c r="M93" s="199"/>
      <c r="N93" s="200"/>
      <c r="O93" s="200"/>
      <c r="P93" s="200"/>
      <c r="Q93" s="200"/>
      <c r="R93" s="200"/>
      <c r="S93" s="200"/>
      <c r="T93" s="20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02" t="s">
        <v>113</v>
      </c>
      <c r="AU93" s="202" t="s">
        <v>69</v>
      </c>
      <c r="AV93" s="10" t="s">
        <v>77</v>
      </c>
      <c r="AW93" s="10" t="s">
        <v>31</v>
      </c>
      <c r="AX93" s="10" t="s">
        <v>69</v>
      </c>
      <c r="AY93" s="202" t="s">
        <v>109</v>
      </c>
    </row>
    <row r="94" s="11" customFormat="1">
      <c r="A94" s="11"/>
      <c r="B94" s="203"/>
      <c r="C94" s="204"/>
      <c r="D94" s="194" t="s">
        <v>113</v>
      </c>
      <c r="E94" s="205" t="s">
        <v>19</v>
      </c>
      <c r="F94" s="206" t="s">
        <v>130</v>
      </c>
      <c r="G94" s="204"/>
      <c r="H94" s="207">
        <v>2.484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13" t="s">
        <v>113</v>
      </c>
      <c r="AU94" s="213" t="s">
        <v>69</v>
      </c>
      <c r="AV94" s="11" t="s">
        <v>79</v>
      </c>
      <c r="AW94" s="11" t="s">
        <v>31</v>
      </c>
      <c r="AX94" s="11" t="s">
        <v>69</v>
      </c>
      <c r="AY94" s="213" t="s">
        <v>109</v>
      </c>
    </row>
    <row r="95" s="10" customFormat="1">
      <c r="A95" s="10"/>
      <c r="B95" s="192"/>
      <c r="C95" s="193"/>
      <c r="D95" s="194" t="s">
        <v>113</v>
      </c>
      <c r="E95" s="195" t="s">
        <v>19</v>
      </c>
      <c r="F95" s="196" t="s">
        <v>131</v>
      </c>
      <c r="G95" s="193"/>
      <c r="H95" s="195" t="s">
        <v>19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02" t="s">
        <v>113</v>
      </c>
      <c r="AU95" s="202" t="s">
        <v>69</v>
      </c>
      <c r="AV95" s="10" t="s">
        <v>77</v>
      </c>
      <c r="AW95" s="10" t="s">
        <v>31</v>
      </c>
      <c r="AX95" s="10" t="s">
        <v>69</v>
      </c>
      <c r="AY95" s="202" t="s">
        <v>109</v>
      </c>
    </row>
    <row r="96" s="11" customFormat="1">
      <c r="A96" s="11"/>
      <c r="B96" s="203"/>
      <c r="C96" s="204"/>
      <c r="D96" s="194" t="s">
        <v>113</v>
      </c>
      <c r="E96" s="205" t="s">
        <v>19</v>
      </c>
      <c r="F96" s="206" t="s">
        <v>132</v>
      </c>
      <c r="G96" s="204"/>
      <c r="H96" s="207">
        <v>1.573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13" t="s">
        <v>113</v>
      </c>
      <c r="AU96" s="213" t="s">
        <v>69</v>
      </c>
      <c r="AV96" s="11" t="s">
        <v>79</v>
      </c>
      <c r="AW96" s="11" t="s">
        <v>31</v>
      </c>
      <c r="AX96" s="11" t="s">
        <v>69</v>
      </c>
      <c r="AY96" s="213" t="s">
        <v>109</v>
      </c>
    </row>
    <row r="97" s="10" customFormat="1">
      <c r="A97" s="10"/>
      <c r="B97" s="192"/>
      <c r="C97" s="193"/>
      <c r="D97" s="194" t="s">
        <v>113</v>
      </c>
      <c r="E97" s="195" t="s">
        <v>19</v>
      </c>
      <c r="F97" s="196" t="s">
        <v>133</v>
      </c>
      <c r="G97" s="193"/>
      <c r="H97" s="195" t="s">
        <v>19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02" t="s">
        <v>113</v>
      </c>
      <c r="AU97" s="202" t="s">
        <v>69</v>
      </c>
      <c r="AV97" s="10" t="s">
        <v>77</v>
      </c>
      <c r="AW97" s="10" t="s">
        <v>31</v>
      </c>
      <c r="AX97" s="10" t="s">
        <v>69</v>
      </c>
      <c r="AY97" s="202" t="s">
        <v>109</v>
      </c>
    </row>
    <row r="98" s="11" customFormat="1">
      <c r="A98" s="11"/>
      <c r="B98" s="203"/>
      <c r="C98" s="204"/>
      <c r="D98" s="194" t="s">
        <v>113</v>
      </c>
      <c r="E98" s="205" t="s">
        <v>19</v>
      </c>
      <c r="F98" s="206" t="s">
        <v>134</v>
      </c>
      <c r="G98" s="204"/>
      <c r="H98" s="207">
        <v>0.23999999999999999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13" t="s">
        <v>113</v>
      </c>
      <c r="AU98" s="213" t="s">
        <v>69</v>
      </c>
      <c r="AV98" s="11" t="s">
        <v>79</v>
      </c>
      <c r="AW98" s="11" t="s">
        <v>31</v>
      </c>
      <c r="AX98" s="11" t="s">
        <v>69</v>
      </c>
      <c r="AY98" s="213" t="s">
        <v>109</v>
      </c>
    </row>
    <row r="99" s="12" customFormat="1">
      <c r="A99" s="12"/>
      <c r="B99" s="214"/>
      <c r="C99" s="215"/>
      <c r="D99" s="194" t="s">
        <v>113</v>
      </c>
      <c r="E99" s="216" t="s">
        <v>19</v>
      </c>
      <c r="F99" s="217" t="s">
        <v>135</v>
      </c>
      <c r="G99" s="215"/>
      <c r="H99" s="218">
        <v>9.7949999999999999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4" t="s">
        <v>113</v>
      </c>
      <c r="AU99" s="224" t="s">
        <v>69</v>
      </c>
      <c r="AV99" s="12" t="s">
        <v>108</v>
      </c>
      <c r="AW99" s="12" t="s">
        <v>31</v>
      </c>
      <c r="AX99" s="12" t="s">
        <v>77</v>
      </c>
      <c r="AY99" s="224" t="s">
        <v>109</v>
      </c>
    </row>
    <row r="100" s="2" customFormat="1" ht="16.5" customHeight="1">
      <c r="A100" s="36"/>
      <c r="B100" s="37"/>
      <c r="C100" s="174" t="s">
        <v>136</v>
      </c>
      <c r="D100" s="174" t="s">
        <v>103</v>
      </c>
      <c r="E100" s="175" t="s">
        <v>137</v>
      </c>
      <c r="F100" s="176" t="s">
        <v>138</v>
      </c>
      <c r="G100" s="177" t="s">
        <v>139</v>
      </c>
      <c r="H100" s="178">
        <v>183.59999999999999</v>
      </c>
      <c r="I100" s="179"/>
      <c r="J100" s="180">
        <f>ROUND(I100*H100,2)</f>
        <v>0</v>
      </c>
      <c r="K100" s="176" t="s">
        <v>19</v>
      </c>
      <c r="L100" s="42"/>
      <c r="M100" s="181" t="s">
        <v>19</v>
      </c>
      <c r="N100" s="182" t="s">
        <v>40</v>
      </c>
      <c r="O100" s="82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5" t="s">
        <v>108</v>
      </c>
      <c r="AT100" s="185" t="s">
        <v>103</v>
      </c>
      <c r="AU100" s="185" t="s">
        <v>69</v>
      </c>
      <c r="AY100" s="15" t="s">
        <v>109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5" t="s">
        <v>77</v>
      </c>
      <c r="BK100" s="186">
        <f>ROUND(I100*H100,2)</f>
        <v>0</v>
      </c>
      <c r="BL100" s="15" t="s">
        <v>108</v>
      </c>
      <c r="BM100" s="185" t="s">
        <v>140</v>
      </c>
    </row>
    <row r="101" s="10" customFormat="1">
      <c r="A101" s="10"/>
      <c r="B101" s="192"/>
      <c r="C101" s="193"/>
      <c r="D101" s="194" t="s">
        <v>113</v>
      </c>
      <c r="E101" s="195" t="s">
        <v>19</v>
      </c>
      <c r="F101" s="196" t="s">
        <v>141</v>
      </c>
      <c r="G101" s="193"/>
      <c r="H101" s="195" t="s">
        <v>19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02" t="s">
        <v>113</v>
      </c>
      <c r="AU101" s="202" t="s">
        <v>69</v>
      </c>
      <c r="AV101" s="10" t="s">
        <v>77</v>
      </c>
      <c r="AW101" s="10" t="s">
        <v>31</v>
      </c>
      <c r="AX101" s="10" t="s">
        <v>69</v>
      </c>
      <c r="AY101" s="202" t="s">
        <v>109</v>
      </c>
    </row>
    <row r="102" s="11" customFormat="1">
      <c r="A102" s="11"/>
      <c r="B102" s="203"/>
      <c r="C102" s="204"/>
      <c r="D102" s="194" t="s">
        <v>113</v>
      </c>
      <c r="E102" s="205" t="s">
        <v>19</v>
      </c>
      <c r="F102" s="206" t="s">
        <v>142</v>
      </c>
      <c r="G102" s="204"/>
      <c r="H102" s="207">
        <v>183.59999999999999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13" t="s">
        <v>113</v>
      </c>
      <c r="AU102" s="213" t="s">
        <v>69</v>
      </c>
      <c r="AV102" s="11" t="s">
        <v>79</v>
      </c>
      <c r="AW102" s="11" t="s">
        <v>31</v>
      </c>
      <c r="AX102" s="11" t="s">
        <v>77</v>
      </c>
      <c r="AY102" s="213" t="s">
        <v>109</v>
      </c>
    </row>
    <row r="103" s="2" customFormat="1" ht="24.15" customHeight="1">
      <c r="A103" s="36"/>
      <c r="B103" s="37"/>
      <c r="C103" s="174" t="s">
        <v>108</v>
      </c>
      <c r="D103" s="174" t="s">
        <v>103</v>
      </c>
      <c r="E103" s="175" t="s">
        <v>197</v>
      </c>
      <c r="F103" s="176" t="s">
        <v>198</v>
      </c>
      <c r="G103" s="177" t="s">
        <v>139</v>
      </c>
      <c r="H103" s="178">
        <v>304</v>
      </c>
      <c r="I103" s="179"/>
      <c r="J103" s="180">
        <f>ROUND(I103*H103,2)</f>
        <v>0</v>
      </c>
      <c r="K103" s="176" t="s">
        <v>119</v>
      </c>
      <c r="L103" s="42"/>
      <c r="M103" s="181" t="s">
        <v>19</v>
      </c>
      <c r="N103" s="182" t="s">
        <v>40</v>
      </c>
      <c r="O103" s="82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5" t="s">
        <v>108</v>
      </c>
      <c r="AT103" s="185" t="s">
        <v>103</v>
      </c>
      <c r="AU103" s="185" t="s">
        <v>69</v>
      </c>
      <c r="AY103" s="15" t="s">
        <v>109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5" t="s">
        <v>77</v>
      </c>
      <c r="BK103" s="186">
        <f>ROUND(I103*H103,2)</f>
        <v>0</v>
      </c>
      <c r="BL103" s="15" t="s">
        <v>108</v>
      </c>
      <c r="BM103" s="185" t="s">
        <v>199</v>
      </c>
    </row>
    <row r="104" s="2" customFormat="1">
      <c r="A104" s="36"/>
      <c r="B104" s="37"/>
      <c r="C104" s="38"/>
      <c r="D104" s="187" t="s">
        <v>111</v>
      </c>
      <c r="E104" s="38"/>
      <c r="F104" s="188" t="s">
        <v>200</v>
      </c>
      <c r="G104" s="38"/>
      <c r="H104" s="38"/>
      <c r="I104" s="189"/>
      <c r="J104" s="38"/>
      <c r="K104" s="38"/>
      <c r="L104" s="42"/>
      <c r="M104" s="190"/>
      <c r="N104" s="191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111</v>
      </c>
      <c r="AU104" s="15" t="s">
        <v>69</v>
      </c>
    </row>
    <row r="105" s="10" customFormat="1">
      <c r="A105" s="10"/>
      <c r="B105" s="192"/>
      <c r="C105" s="193"/>
      <c r="D105" s="194" t="s">
        <v>113</v>
      </c>
      <c r="E105" s="195" t="s">
        <v>19</v>
      </c>
      <c r="F105" s="196" t="s">
        <v>201</v>
      </c>
      <c r="G105" s="193"/>
      <c r="H105" s="195" t="s">
        <v>19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02" t="s">
        <v>113</v>
      </c>
      <c r="AU105" s="202" t="s">
        <v>69</v>
      </c>
      <c r="AV105" s="10" t="s">
        <v>77</v>
      </c>
      <c r="AW105" s="10" t="s">
        <v>31</v>
      </c>
      <c r="AX105" s="10" t="s">
        <v>69</v>
      </c>
      <c r="AY105" s="202" t="s">
        <v>109</v>
      </c>
    </row>
    <row r="106" s="11" customFormat="1">
      <c r="A106" s="11"/>
      <c r="B106" s="203"/>
      <c r="C106" s="204"/>
      <c r="D106" s="194" t="s">
        <v>113</v>
      </c>
      <c r="E106" s="205" t="s">
        <v>19</v>
      </c>
      <c r="F106" s="206" t="s">
        <v>202</v>
      </c>
      <c r="G106" s="204"/>
      <c r="H106" s="207">
        <v>304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13" t="s">
        <v>113</v>
      </c>
      <c r="AU106" s="213" t="s">
        <v>69</v>
      </c>
      <c r="AV106" s="11" t="s">
        <v>79</v>
      </c>
      <c r="AW106" s="11" t="s">
        <v>31</v>
      </c>
      <c r="AX106" s="11" t="s">
        <v>77</v>
      </c>
      <c r="AY106" s="213" t="s">
        <v>109</v>
      </c>
    </row>
    <row r="107" s="2" customFormat="1" ht="24.15" customHeight="1">
      <c r="A107" s="36"/>
      <c r="B107" s="37"/>
      <c r="C107" s="174" t="s">
        <v>153</v>
      </c>
      <c r="D107" s="174" t="s">
        <v>103</v>
      </c>
      <c r="E107" s="175" t="s">
        <v>143</v>
      </c>
      <c r="F107" s="176" t="s">
        <v>144</v>
      </c>
      <c r="G107" s="177" t="s">
        <v>145</v>
      </c>
      <c r="H107" s="178">
        <v>67.359999999999999</v>
      </c>
      <c r="I107" s="179"/>
      <c r="J107" s="180">
        <f>ROUND(I107*H107,2)</f>
        <v>0</v>
      </c>
      <c r="K107" s="176" t="s">
        <v>107</v>
      </c>
      <c r="L107" s="42"/>
      <c r="M107" s="181" t="s">
        <v>19</v>
      </c>
      <c r="N107" s="182" t="s">
        <v>40</v>
      </c>
      <c r="O107" s="82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5" t="s">
        <v>108</v>
      </c>
      <c r="AT107" s="185" t="s">
        <v>103</v>
      </c>
      <c r="AU107" s="185" t="s">
        <v>69</v>
      </c>
      <c r="AY107" s="15" t="s">
        <v>109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5" t="s">
        <v>77</v>
      </c>
      <c r="BK107" s="186">
        <f>ROUND(I107*H107,2)</f>
        <v>0</v>
      </c>
      <c r="BL107" s="15" t="s">
        <v>108</v>
      </c>
      <c r="BM107" s="185" t="s">
        <v>146</v>
      </c>
    </row>
    <row r="108" s="2" customFormat="1">
      <c r="A108" s="36"/>
      <c r="B108" s="37"/>
      <c r="C108" s="38"/>
      <c r="D108" s="187" t="s">
        <v>111</v>
      </c>
      <c r="E108" s="38"/>
      <c r="F108" s="188" t="s">
        <v>147</v>
      </c>
      <c r="G108" s="38"/>
      <c r="H108" s="38"/>
      <c r="I108" s="189"/>
      <c r="J108" s="38"/>
      <c r="K108" s="38"/>
      <c r="L108" s="42"/>
      <c r="M108" s="190"/>
      <c r="N108" s="191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111</v>
      </c>
      <c r="AU108" s="15" t="s">
        <v>69</v>
      </c>
    </row>
    <row r="109" s="10" customFormat="1">
      <c r="A109" s="10"/>
      <c r="B109" s="192"/>
      <c r="C109" s="193"/>
      <c r="D109" s="194" t="s">
        <v>113</v>
      </c>
      <c r="E109" s="195" t="s">
        <v>19</v>
      </c>
      <c r="F109" s="196" t="s">
        <v>148</v>
      </c>
      <c r="G109" s="193"/>
      <c r="H109" s="195" t="s">
        <v>19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02" t="s">
        <v>113</v>
      </c>
      <c r="AU109" s="202" t="s">
        <v>69</v>
      </c>
      <c r="AV109" s="10" t="s">
        <v>77</v>
      </c>
      <c r="AW109" s="10" t="s">
        <v>31</v>
      </c>
      <c r="AX109" s="10" t="s">
        <v>69</v>
      </c>
      <c r="AY109" s="202" t="s">
        <v>109</v>
      </c>
    </row>
    <row r="110" s="10" customFormat="1">
      <c r="A110" s="10"/>
      <c r="B110" s="192"/>
      <c r="C110" s="193"/>
      <c r="D110" s="194" t="s">
        <v>113</v>
      </c>
      <c r="E110" s="195" t="s">
        <v>19</v>
      </c>
      <c r="F110" s="196" t="s">
        <v>149</v>
      </c>
      <c r="G110" s="193"/>
      <c r="H110" s="195" t="s">
        <v>19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02" t="s">
        <v>113</v>
      </c>
      <c r="AU110" s="202" t="s">
        <v>69</v>
      </c>
      <c r="AV110" s="10" t="s">
        <v>77</v>
      </c>
      <c r="AW110" s="10" t="s">
        <v>31</v>
      </c>
      <c r="AX110" s="10" t="s">
        <v>69</v>
      </c>
      <c r="AY110" s="202" t="s">
        <v>109</v>
      </c>
    </row>
    <row r="111" s="11" customFormat="1">
      <c r="A111" s="11"/>
      <c r="B111" s="203"/>
      <c r="C111" s="204"/>
      <c r="D111" s="194" t="s">
        <v>113</v>
      </c>
      <c r="E111" s="205" t="s">
        <v>19</v>
      </c>
      <c r="F111" s="206" t="s">
        <v>150</v>
      </c>
      <c r="G111" s="204"/>
      <c r="H111" s="207">
        <v>19.539999999999999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T111" s="213" t="s">
        <v>113</v>
      </c>
      <c r="AU111" s="213" t="s">
        <v>69</v>
      </c>
      <c r="AV111" s="11" t="s">
        <v>79</v>
      </c>
      <c r="AW111" s="11" t="s">
        <v>31</v>
      </c>
      <c r="AX111" s="11" t="s">
        <v>69</v>
      </c>
      <c r="AY111" s="213" t="s">
        <v>109</v>
      </c>
    </row>
    <row r="112" s="10" customFormat="1">
      <c r="A112" s="10"/>
      <c r="B112" s="192"/>
      <c r="C112" s="193"/>
      <c r="D112" s="194" t="s">
        <v>113</v>
      </c>
      <c r="E112" s="195" t="s">
        <v>19</v>
      </c>
      <c r="F112" s="196" t="s">
        <v>151</v>
      </c>
      <c r="G112" s="193"/>
      <c r="H112" s="195" t="s">
        <v>19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02" t="s">
        <v>113</v>
      </c>
      <c r="AU112" s="202" t="s">
        <v>69</v>
      </c>
      <c r="AV112" s="10" t="s">
        <v>77</v>
      </c>
      <c r="AW112" s="10" t="s">
        <v>31</v>
      </c>
      <c r="AX112" s="10" t="s">
        <v>69</v>
      </c>
      <c r="AY112" s="202" t="s">
        <v>109</v>
      </c>
    </row>
    <row r="113" s="11" customFormat="1">
      <c r="A113" s="11"/>
      <c r="B113" s="203"/>
      <c r="C113" s="204"/>
      <c r="D113" s="194" t="s">
        <v>113</v>
      </c>
      <c r="E113" s="205" t="s">
        <v>19</v>
      </c>
      <c r="F113" s="206" t="s">
        <v>152</v>
      </c>
      <c r="G113" s="204"/>
      <c r="H113" s="207">
        <v>47.82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T113" s="213" t="s">
        <v>113</v>
      </c>
      <c r="AU113" s="213" t="s">
        <v>69</v>
      </c>
      <c r="AV113" s="11" t="s">
        <v>79</v>
      </c>
      <c r="AW113" s="11" t="s">
        <v>31</v>
      </c>
      <c r="AX113" s="11" t="s">
        <v>69</v>
      </c>
      <c r="AY113" s="213" t="s">
        <v>109</v>
      </c>
    </row>
    <row r="114" s="12" customFormat="1">
      <c r="A114" s="12"/>
      <c r="B114" s="214"/>
      <c r="C114" s="215"/>
      <c r="D114" s="194" t="s">
        <v>113</v>
      </c>
      <c r="E114" s="216" t="s">
        <v>19</v>
      </c>
      <c r="F114" s="217" t="s">
        <v>135</v>
      </c>
      <c r="G114" s="215"/>
      <c r="H114" s="218">
        <v>67.359999999999999</v>
      </c>
      <c r="I114" s="219"/>
      <c r="J114" s="215"/>
      <c r="K114" s="215"/>
      <c r="L114" s="220"/>
      <c r="M114" s="221"/>
      <c r="N114" s="222"/>
      <c r="O114" s="222"/>
      <c r="P114" s="222"/>
      <c r="Q114" s="222"/>
      <c r="R114" s="222"/>
      <c r="S114" s="222"/>
      <c r="T114" s="223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4" t="s">
        <v>113</v>
      </c>
      <c r="AU114" s="224" t="s">
        <v>69</v>
      </c>
      <c r="AV114" s="12" t="s">
        <v>108</v>
      </c>
      <c r="AW114" s="12" t="s">
        <v>31</v>
      </c>
      <c r="AX114" s="12" t="s">
        <v>77</v>
      </c>
      <c r="AY114" s="224" t="s">
        <v>109</v>
      </c>
    </row>
    <row r="115" s="2" customFormat="1" ht="16.5" customHeight="1">
      <c r="A115" s="36"/>
      <c r="B115" s="37"/>
      <c r="C115" s="225" t="s">
        <v>163</v>
      </c>
      <c r="D115" s="225" t="s">
        <v>154</v>
      </c>
      <c r="E115" s="226" t="s">
        <v>155</v>
      </c>
      <c r="F115" s="227" t="s">
        <v>156</v>
      </c>
      <c r="G115" s="228" t="s">
        <v>157</v>
      </c>
      <c r="H115" s="229">
        <v>60.624000000000002</v>
      </c>
      <c r="I115" s="230"/>
      <c r="J115" s="231">
        <f>ROUND(I115*H115,2)</f>
        <v>0</v>
      </c>
      <c r="K115" s="227" t="s">
        <v>19</v>
      </c>
      <c r="L115" s="232"/>
      <c r="M115" s="233" t="s">
        <v>19</v>
      </c>
      <c r="N115" s="234" t="s">
        <v>40</v>
      </c>
      <c r="O115" s="82"/>
      <c r="P115" s="183">
        <f>O115*H115</f>
        <v>0</v>
      </c>
      <c r="Q115" s="183">
        <v>0.001</v>
      </c>
      <c r="R115" s="183">
        <f>Q115*H115</f>
        <v>0.060624000000000004</v>
      </c>
      <c r="S115" s="183">
        <v>0</v>
      </c>
      <c r="T115" s="18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5" t="s">
        <v>158</v>
      </c>
      <c r="AT115" s="185" t="s">
        <v>154</v>
      </c>
      <c r="AU115" s="185" t="s">
        <v>69</v>
      </c>
      <c r="AY115" s="15" t="s">
        <v>109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5" t="s">
        <v>77</v>
      </c>
      <c r="BK115" s="186">
        <f>ROUND(I115*H115,2)</f>
        <v>0</v>
      </c>
      <c r="BL115" s="15" t="s">
        <v>108</v>
      </c>
      <c r="BM115" s="185" t="s">
        <v>159</v>
      </c>
    </row>
    <row r="116" s="10" customFormat="1">
      <c r="A116" s="10"/>
      <c r="B116" s="192"/>
      <c r="C116" s="193"/>
      <c r="D116" s="194" t="s">
        <v>113</v>
      </c>
      <c r="E116" s="195" t="s">
        <v>19</v>
      </c>
      <c r="F116" s="196" t="s">
        <v>160</v>
      </c>
      <c r="G116" s="193"/>
      <c r="H116" s="195" t="s">
        <v>19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02" t="s">
        <v>113</v>
      </c>
      <c r="AU116" s="202" t="s">
        <v>69</v>
      </c>
      <c r="AV116" s="10" t="s">
        <v>77</v>
      </c>
      <c r="AW116" s="10" t="s">
        <v>31</v>
      </c>
      <c r="AX116" s="10" t="s">
        <v>69</v>
      </c>
      <c r="AY116" s="202" t="s">
        <v>109</v>
      </c>
    </row>
    <row r="117" s="10" customFormat="1">
      <c r="A117" s="10"/>
      <c r="B117" s="192"/>
      <c r="C117" s="193"/>
      <c r="D117" s="194" t="s">
        <v>113</v>
      </c>
      <c r="E117" s="195" t="s">
        <v>19</v>
      </c>
      <c r="F117" s="196" t="s">
        <v>148</v>
      </c>
      <c r="G117" s="193"/>
      <c r="H117" s="195" t="s">
        <v>19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02" t="s">
        <v>113</v>
      </c>
      <c r="AU117" s="202" t="s">
        <v>69</v>
      </c>
      <c r="AV117" s="10" t="s">
        <v>77</v>
      </c>
      <c r="AW117" s="10" t="s">
        <v>31</v>
      </c>
      <c r="AX117" s="10" t="s">
        <v>69</v>
      </c>
      <c r="AY117" s="202" t="s">
        <v>109</v>
      </c>
    </row>
    <row r="118" s="10" customFormat="1">
      <c r="A118" s="10"/>
      <c r="B118" s="192"/>
      <c r="C118" s="193"/>
      <c r="D118" s="194" t="s">
        <v>113</v>
      </c>
      <c r="E118" s="195" t="s">
        <v>19</v>
      </c>
      <c r="F118" s="196" t="s">
        <v>149</v>
      </c>
      <c r="G118" s="193"/>
      <c r="H118" s="195" t="s">
        <v>19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202" t="s">
        <v>113</v>
      </c>
      <c r="AU118" s="202" t="s">
        <v>69</v>
      </c>
      <c r="AV118" s="10" t="s">
        <v>77</v>
      </c>
      <c r="AW118" s="10" t="s">
        <v>31</v>
      </c>
      <c r="AX118" s="10" t="s">
        <v>69</v>
      </c>
      <c r="AY118" s="202" t="s">
        <v>109</v>
      </c>
    </row>
    <row r="119" s="11" customFormat="1">
      <c r="A119" s="11"/>
      <c r="B119" s="203"/>
      <c r="C119" s="204"/>
      <c r="D119" s="194" t="s">
        <v>113</v>
      </c>
      <c r="E119" s="205" t="s">
        <v>19</v>
      </c>
      <c r="F119" s="206" t="s">
        <v>161</v>
      </c>
      <c r="G119" s="204"/>
      <c r="H119" s="207">
        <v>17.585999999999999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T119" s="213" t="s">
        <v>113</v>
      </c>
      <c r="AU119" s="213" t="s">
        <v>69</v>
      </c>
      <c r="AV119" s="11" t="s">
        <v>79</v>
      </c>
      <c r="AW119" s="11" t="s">
        <v>31</v>
      </c>
      <c r="AX119" s="11" t="s">
        <v>69</v>
      </c>
      <c r="AY119" s="213" t="s">
        <v>109</v>
      </c>
    </row>
    <row r="120" s="10" customFormat="1">
      <c r="A120" s="10"/>
      <c r="B120" s="192"/>
      <c r="C120" s="193"/>
      <c r="D120" s="194" t="s">
        <v>113</v>
      </c>
      <c r="E120" s="195" t="s">
        <v>19</v>
      </c>
      <c r="F120" s="196" t="s">
        <v>151</v>
      </c>
      <c r="G120" s="193"/>
      <c r="H120" s="195" t="s">
        <v>19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02" t="s">
        <v>113</v>
      </c>
      <c r="AU120" s="202" t="s">
        <v>69</v>
      </c>
      <c r="AV120" s="10" t="s">
        <v>77</v>
      </c>
      <c r="AW120" s="10" t="s">
        <v>31</v>
      </c>
      <c r="AX120" s="10" t="s">
        <v>69</v>
      </c>
      <c r="AY120" s="202" t="s">
        <v>109</v>
      </c>
    </row>
    <row r="121" s="11" customFormat="1">
      <c r="A121" s="11"/>
      <c r="B121" s="203"/>
      <c r="C121" s="204"/>
      <c r="D121" s="194" t="s">
        <v>113</v>
      </c>
      <c r="E121" s="205" t="s">
        <v>19</v>
      </c>
      <c r="F121" s="206" t="s">
        <v>162</v>
      </c>
      <c r="G121" s="204"/>
      <c r="H121" s="207">
        <v>43.037999999999997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T121" s="213" t="s">
        <v>113</v>
      </c>
      <c r="AU121" s="213" t="s">
        <v>69</v>
      </c>
      <c r="AV121" s="11" t="s">
        <v>79</v>
      </c>
      <c r="AW121" s="11" t="s">
        <v>31</v>
      </c>
      <c r="AX121" s="11" t="s">
        <v>69</v>
      </c>
      <c r="AY121" s="213" t="s">
        <v>109</v>
      </c>
    </row>
    <row r="122" s="12" customFormat="1">
      <c r="A122" s="12"/>
      <c r="B122" s="214"/>
      <c r="C122" s="215"/>
      <c r="D122" s="194" t="s">
        <v>113</v>
      </c>
      <c r="E122" s="216" t="s">
        <v>19</v>
      </c>
      <c r="F122" s="217" t="s">
        <v>135</v>
      </c>
      <c r="G122" s="215"/>
      <c r="H122" s="218">
        <v>60.624000000000002</v>
      </c>
      <c r="I122" s="219"/>
      <c r="J122" s="215"/>
      <c r="K122" s="215"/>
      <c r="L122" s="220"/>
      <c r="M122" s="221"/>
      <c r="N122" s="222"/>
      <c r="O122" s="222"/>
      <c r="P122" s="222"/>
      <c r="Q122" s="222"/>
      <c r="R122" s="222"/>
      <c r="S122" s="222"/>
      <c r="T122" s="223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4" t="s">
        <v>113</v>
      </c>
      <c r="AU122" s="224" t="s">
        <v>69</v>
      </c>
      <c r="AV122" s="12" t="s">
        <v>108</v>
      </c>
      <c r="AW122" s="12" t="s">
        <v>31</v>
      </c>
      <c r="AX122" s="12" t="s">
        <v>77</v>
      </c>
      <c r="AY122" s="224" t="s">
        <v>109</v>
      </c>
    </row>
    <row r="123" s="2" customFormat="1" ht="16.5" customHeight="1">
      <c r="A123" s="36"/>
      <c r="B123" s="37"/>
      <c r="C123" s="174" t="s">
        <v>172</v>
      </c>
      <c r="D123" s="174" t="s">
        <v>103</v>
      </c>
      <c r="E123" s="175" t="s">
        <v>164</v>
      </c>
      <c r="F123" s="176" t="s">
        <v>165</v>
      </c>
      <c r="G123" s="177" t="s">
        <v>166</v>
      </c>
      <c r="H123" s="178">
        <v>293.51999999999998</v>
      </c>
      <c r="I123" s="179"/>
      <c r="J123" s="180">
        <f>ROUND(I123*H123,2)</f>
        <v>0</v>
      </c>
      <c r="K123" s="176" t="s">
        <v>107</v>
      </c>
      <c r="L123" s="42"/>
      <c r="M123" s="181" t="s">
        <v>19</v>
      </c>
      <c r="N123" s="182" t="s">
        <v>40</v>
      </c>
      <c r="O123" s="82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5" t="s">
        <v>108</v>
      </c>
      <c r="AT123" s="185" t="s">
        <v>103</v>
      </c>
      <c r="AU123" s="185" t="s">
        <v>69</v>
      </c>
      <c r="AY123" s="15" t="s">
        <v>109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5" t="s">
        <v>77</v>
      </c>
      <c r="BK123" s="186">
        <f>ROUND(I123*H123,2)</f>
        <v>0</v>
      </c>
      <c r="BL123" s="15" t="s">
        <v>108</v>
      </c>
      <c r="BM123" s="185" t="s">
        <v>167</v>
      </c>
    </row>
    <row r="124" s="2" customFormat="1">
      <c r="A124" s="36"/>
      <c r="B124" s="37"/>
      <c r="C124" s="38"/>
      <c r="D124" s="187" t="s">
        <v>111</v>
      </c>
      <c r="E124" s="38"/>
      <c r="F124" s="188" t="s">
        <v>168</v>
      </c>
      <c r="G124" s="38"/>
      <c r="H124" s="38"/>
      <c r="I124" s="189"/>
      <c r="J124" s="38"/>
      <c r="K124" s="38"/>
      <c r="L124" s="42"/>
      <c r="M124" s="190"/>
      <c r="N124" s="191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111</v>
      </c>
      <c r="AU124" s="15" t="s">
        <v>69</v>
      </c>
    </row>
    <row r="125" s="10" customFormat="1">
      <c r="A125" s="10"/>
      <c r="B125" s="192"/>
      <c r="C125" s="193"/>
      <c r="D125" s="194" t="s">
        <v>113</v>
      </c>
      <c r="E125" s="195" t="s">
        <v>19</v>
      </c>
      <c r="F125" s="196" t="s">
        <v>169</v>
      </c>
      <c r="G125" s="193"/>
      <c r="H125" s="195" t="s">
        <v>19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02" t="s">
        <v>113</v>
      </c>
      <c r="AU125" s="202" t="s">
        <v>69</v>
      </c>
      <c r="AV125" s="10" t="s">
        <v>77</v>
      </c>
      <c r="AW125" s="10" t="s">
        <v>31</v>
      </c>
      <c r="AX125" s="10" t="s">
        <v>69</v>
      </c>
      <c r="AY125" s="202" t="s">
        <v>109</v>
      </c>
    </row>
    <row r="126" s="10" customFormat="1">
      <c r="A126" s="10"/>
      <c r="B126" s="192"/>
      <c r="C126" s="193"/>
      <c r="D126" s="194" t="s">
        <v>113</v>
      </c>
      <c r="E126" s="195" t="s">
        <v>19</v>
      </c>
      <c r="F126" s="196" t="s">
        <v>170</v>
      </c>
      <c r="G126" s="193"/>
      <c r="H126" s="195" t="s">
        <v>19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02" t="s">
        <v>113</v>
      </c>
      <c r="AU126" s="202" t="s">
        <v>69</v>
      </c>
      <c r="AV126" s="10" t="s">
        <v>77</v>
      </c>
      <c r="AW126" s="10" t="s">
        <v>31</v>
      </c>
      <c r="AX126" s="10" t="s">
        <v>69</v>
      </c>
      <c r="AY126" s="202" t="s">
        <v>109</v>
      </c>
    </row>
    <row r="127" s="11" customFormat="1">
      <c r="A127" s="11"/>
      <c r="B127" s="203"/>
      <c r="C127" s="204"/>
      <c r="D127" s="194" t="s">
        <v>113</v>
      </c>
      <c r="E127" s="205" t="s">
        <v>19</v>
      </c>
      <c r="F127" s="206" t="s">
        <v>171</v>
      </c>
      <c r="G127" s="204"/>
      <c r="H127" s="207">
        <v>293.51999999999998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13" t="s">
        <v>113</v>
      </c>
      <c r="AU127" s="213" t="s">
        <v>69</v>
      </c>
      <c r="AV127" s="11" t="s">
        <v>79</v>
      </c>
      <c r="AW127" s="11" t="s">
        <v>31</v>
      </c>
      <c r="AX127" s="11" t="s">
        <v>77</v>
      </c>
      <c r="AY127" s="213" t="s">
        <v>109</v>
      </c>
    </row>
    <row r="128" s="2" customFormat="1" ht="16.5" customHeight="1">
      <c r="A128" s="36"/>
      <c r="B128" s="37"/>
      <c r="C128" s="174" t="s">
        <v>158</v>
      </c>
      <c r="D128" s="174" t="s">
        <v>103</v>
      </c>
      <c r="E128" s="175" t="s">
        <v>173</v>
      </c>
      <c r="F128" s="176" t="s">
        <v>174</v>
      </c>
      <c r="G128" s="177" t="s">
        <v>166</v>
      </c>
      <c r="H128" s="178">
        <v>293.51999999999998</v>
      </c>
      <c r="I128" s="179"/>
      <c r="J128" s="180">
        <f>ROUND(I128*H128,2)</f>
        <v>0</v>
      </c>
      <c r="K128" s="176" t="s">
        <v>107</v>
      </c>
      <c r="L128" s="42"/>
      <c r="M128" s="181" t="s">
        <v>19</v>
      </c>
      <c r="N128" s="182" t="s">
        <v>40</v>
      </c>
      <c r="O128" s="82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5" t="s">
        <v>108</v>
      </c>
      <c r="AT128" s="185" t="s">
        <v>103</v>
      </c>
      <c r="AU128" s="185" t="s">
        <v>69</v>
      </c>
      <c r="AY128" s="15" t="s">
        <v>109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5" t="s">
        <v>77</v>
      </c>
      <c r="BK128" s="186">
        <f>ROUND(I128*H128,2)</f>
        <v>0</v>
      </c>
      <c r="BL128" s="15" t="s">
        <v>108</v>
      </c>
      <c r="BM128" s="185" t="s">
        <v>175</v>
      </c>
    </row>
    <row r="129" s="2" customFormat="1">
      <c r="A129" s="36"/>
      <c r="B129" s="37"/>
      <c r="C129" s="38"/>
      <c r="D129" s="187" t="s">
        <v>111</v>
      </c>
      <c r="E129" s="38"/>
      <c r="F129" s="188" t="s">
        <v>176</v>
      </c>
      <c r="G129" s="38"/>
      <c r="H129" s="38"/>
      <c r="I129" s="189"/>
      <c r="J129" s="38"/>
      <c r="K129" s="38"/>
      <c r="L129" s="42"/>
      <c r="M129" s="190"/>
      <c r="N129" s="191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111</v>
      </c>
      <c r="AU129" s="15" t="s">
        <v>69</v>
      </c>
    </row>
    <row r="130" s="11" customFormat="1">
      <c r="A130" s="11"/>
      <c r="B130" s="203"/>
      <c r="C130" s="204"/>
      <c r="D130" s="194" t="s">
        <v>113</v>
      </c>
      <c r="E130" s="205" t="s">
        <v>19</v>
      </c>
      <c r="F130" s="206" t="s">
        <v>177</v>
      </c>
      <c r="G130" s="204"/>
      <c r="H130" s="207">
        <v>293.51999999999998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T130" s="213" t="s">
        <v>113</v>
      </c>
      <c r="AU130" s="213" t="s">
        <v>69</v>
      </c>
      <c r="AV130" s="11" t="s">
        <v>79</v>
      </c>
      <c r="AW130" s="11" t="s">
        <v>31</v>
      </c>
      <c r="AX130" s="11" t="s">
        <v>77</v>
      </c>
      <c r="AY130" s="213" t="s">
        <v>109</v>
      </c>
    </row>
    <row r="131" s="2" customFormat="1" ht="16.5" customHeight="1">
      <c r="A131" s="36"/>
      <c r="B131" s="37"/>
      <c r="C131" s="174" t="s">
        <v>182</v>
      </c>
      <c r="D131" s="174" t="s">
        <v>103</v>
      </c>
      <c r="E131" s="175" t="s">
        <v>178</v>
      </c>
      <c r="F131" s="176" t="s">
        <v>179</v>
      </c>
      <c r="G131" s="177" t="s">
        <v>166</v>
      </c>
      <c r="H131" s="178">
        <v>293.51999999999998</v>
      </c>
      <c r="I131" s="179"/>
      <c r="J131" s="180">
        <f>ROUND(I131*H131,2)</f>
        <v>0</v>
      </c>
      <c r="K131" s="176" t="s">
        <v>107</v>
      </c>
      <c r="L131" s="42"/>
      <c r="M131" s="181" t="s">
        <v>19</v>
      </c>
      <c r="N131" s="182" t="s">
        <v>40</v>
      </c>
      <c r="O131" s="82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5" t="s">
        <v>108</v>
      </c>
      <c r="AT131" s="185" t="s">
        <v>103</v>
      </c>
      <c r="AU131" s="185" t="s">
        <v>69</v>
      </c>
      <c r="AY131" s="15" t="s">
        <v>109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5" t="s">
        <v>77</v>
      </c>
      <c r="BK131" s="186">
        <f>ROUND(I131*H131,2)</f>
        <v>0</v>
      </c>
      <c r="BL131" s="15" t="s">
        <v>108</v>
      </c>
      <c r="BM131" s="185" t="s">
        <v>180</v>
      </c>
    </row>
    <row r="132" s="2" customFormat="1">
      <c r="A132" s="36"/>
      <c r="B132" s="37"/>
      <c r="C132" s="38"/>
      <c r="D132" s="187" t="s">
        <v>111</v>
      </c>
      <c r="E132" s="38"/>
      <c r="F132" s="188" t="s">
        <v>181</v>
      </c>
      <c r="G132" s="38"/>
      <c r="H132" s="38"/>
      <c r="I132" s="189"/>
      <c r="J132" s="38"/>
      <c r="K132" s="38"/>
      <c r="L132" s="42"/>
      <c r="M132" s="190"/>
      <c r="N132" s="191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111</v>
      </c>
      <c r="AU132" s="15" t="s">
        <v>69</v>
      </c>
    </row>
    <row r="133" s="11" customFormat="1">
      <c r="A133" s="11"/>
      <c r="B133" s="203"/>
      <c r="C133" s="204"/>
      <c r="D133" s="194" t="s">
        <v>113</v>
      </c>
      <c r="E133" s="205" t="s">
        <v>19</v>
      </c>
      <c r="F133" s="206" t="s">
        <v>177</v>
      </c>
      <c r="G133" s="204"/>
      <c r="H133" s="207">
        <v>293.51999999999998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13" t="s">
        <v>113</v>
      </c>
      <c r="AU133" s="213" t="s">
        <v>69</v>
      </c>
      <c r="AV133" s="11" t="s">
        <v>79</v>
      </c>
      <c r="AW133" s="11" t="s">
        <v>31</v>
      </c>
      <c r="AX133" s="11" t="s">
        <v>77</v>
      </c>
      <c r="AY133" s="213" t="s">
        <v>109</v>
      </c>
    </row>
    <row r="134" s="2" customFormat="1" ht="16.5" customHeight="1">
      <c r="A134" s="36"/>
      <c r="B134" s="37"/>
      <c r="C134" s="174" t="s">
        <v>189</v>
      </c>
      <c r="D134" s="174" t="s">
        <v>103</v>
      </c>
      <c r="E134" s="175" t="s">
        <v>183</v>
      </c>
      <c r="F134" s="176" t="s">
        <v>184</v>
      </c>
      <c r="G134" s="177" t="s">
        <v>185</v>
      </c>
      <c r="H134" s="178">
        <v>32</v>
      </c>
      <c r="I134" s="179"/>
      <c r="J134" s="180">
        <f>ROUND(I134*H134,2)</f>
        <v>0</v>
      </c>
      <c r="K134" s="176" t="s">
        <v>19</v>
      </c>
      <c r="L134" s="42"/>
      <c r="M134" s="181" t="s">
        <v>19</v>
      </c>
      <c r="N134" s="182" t="s">
        <v>40</v>
      </c>
      <c r="O134" s="82"/>
      <c r="P134" s="183">
        <f>O134*H134</f>
        <v>0</v>
      </c>
      <c r="Q134" s="183">
        <v>0.0061999999999999998</v>
      </c>
      <c r="R134" s="183">
        <f>Q134*H134</f>
        <v>0.19839999999999999</v>
      </c>
      <c r="S134" s="183">
        <v>0</v>
      </c>
      <c r="T134" s="18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5" t="s">
        <v>108</v>
      </c>
      <c r="AT134" s="185" t="s">
        <v>103</v>
      </c>
      <c r="AU134" s="185" t="s">
        <v>69</v>
      </c>
      <c r="AY134" s="15" t="s">
        <v>109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5" t="s">
        <v>77</v>
      </c>
      <c r="BK134" s="186">
        <f>ROUND(I134*H134,2)</f>
        <v>0</v>
      </c>
      <c r="BL134" s="15" t="s">
        <v>108</v>
      </c>
      <c r="BM134" s="185" t="s">
        <v>186</v>
      </c>
    </row>
    <row r="135" s="10" customFormat="1">
      <c r="A135" s="10"/>
      <c r="B135" s="192"/>
      <c r="C135" s="193"/>
      <c r="D135" s="194" t="s">
        <v>113</v>
      </c>
      <c r="E135" s="195" t="s">
        <v>19</v>
      </c>
      <c r="F135" s="196" t="s">
        <v>187</v>
      </c>
      <c r="G135" s="193"/>
      <c r="H135" s="195" t="s">
        <v>19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02" t="s">
        <v>113</v>
      </c>
      <c r="AU135" s="202" t="s">
        <v>69</v>
      </c>
      <c r="AV135" s="10" t="s">
        <v>77</v>
      </c>
      <c r="AW135" s="10" t="s">
        <v>31</v>
      </c>
      <c r="AX135" s="10" t="s">
        <v>69</v>
      </c>
      <c r="AY135" s="202" t="s">
        <v>109</v>
      </c>
    </row>
    <row r="136" s="11" customFormat="1">
      <c r="A136" s="11"/>
      <c r="B136" s="203"/>
      <c r="C136" s="204"/>
      <c r="D136" s="194" t="s">
        <v>113</v>
      </c>
      <c r="E136" s="205" t="s">
        <v>19</v>
      </c>
      <c r="F136" s="206" t="s">
        <v>188</v>
      </c>
      <c r="G136" s="204"/>
      <c r="H136" s="207">
        <v>32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T136" s="213" t="s">
        <v>113</v>
      </c>
      <c r="AU136" s="213" t="s">
        <v>69</v>
      </c>
      <c r="AV136" s="11" t="s">
        <v>79</v>
      </c>
      <c r="AW136" s="11" t="s">
        <v>31</v>
      </c>
      <c r="AX136" s="11" t="s">
        <v>77</v>
      </c>
      <c r="AY136" s="213" t="s">
        <v>109</v>
      </c>
    </row>
    <row r="137" s="2" customFormat="1" ht="16.5" customHeight="1">
      <c r="A137" s="36"/>
      <c r="B137" s="37"/>
      <c r="C137" s="174" t="s">
        <v>203</v>
      </c>
      <c r="D137" s="174" t="s">
        <v>103</v>
      </c>
      <c r="E137" s="175" t="s">
        <v>190</v>
      </c>
      <c r="F137" s="176" t="s">
        <v>191</v>
      </c>
      <c r="G137" s="177" t="s">
        <v>192</v>
      </c>
      <c r="H137" s="178">
        <v>1.5</v>
      </c>
      <c r="I137" s="179"/>
      <c r="J137" s="180">
        <f>ROUND(I137*H137,2)</f>
        <v>0</v>
      </c>
      <c r="K137" s="176" t="s">
        <v>107</v>
      </c>
      <c r="L137" s="42"/>
      <c r="M137" s="181" t="s">
        <v>19</v>
      </c>
      <c r="N137" s="182" t="s">
        <v>40</v>
      </c>
      <c r="O137" s="82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5" t="s">
        <v>108</v>
      </c>
      <c r="AT137" s="185" t="s">
        <v>103</v>
      </c>
      <c r="AU137" s="185" t="s">
        <v>69</v>
      </c>
      <c r="AY137" s="15" t="s">
        <v>109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5" t="s">
        <v>77</v>
      </c>
      <c r="BK137" s="186">
        <f>ROUND(I137*H137,2)</f>
        <v>0</v>
      </c>
      <c r="BL137" s="15" t="s">
        <v>108</v>
      </c>
      <c r="BM137" s="185" t="s">
        <v>193</v>
      </c>
    </row>
    <row r="138" s="2" customFormat="1">
      <c r="A138" s="36"/>
      <c r="B138" s="37"/>
      <c r="C138" s="38"/>
      <c r="D138" s="187" t="s">
        <v>111</v>
      </c>
      <c r="E138" s="38"/>
      <c r="F138" s="188" t="s">
        <v>194</v>
      </c>
      <c r="G138" s="38"/>
      <c r="H138" s="38"/>
      <c r="I138" s="189"/>
      <c r="J138" s="38"/>
      <c r="K138" s="38"/>
      <c r="L138" s="42"/>
      <c r="M138" s="190"/>
      <c r="N138" s="191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111</v>
      </c>
      <c r="AU138" s="15" t="s">
        <v>69</v>
      </c>
    </row>
    <row r="139" s="11" customFormat="1">
      <c r="A139" s="11"/>
      <c r="B139" s="203"/>
      <c r="C139" s="204"/>
      <c r="D139" s="194" t="s">
        <v>113</v>
      </c>
      <c r="E139" s="205" t="s">
        <v>19</v>
      </c>
      <c r="F139" s="206" t="s">
        <v>195</v>
      </c>
      <c r="G139" s="204"/>
      <c r="H139" s="207">
        <v>1.5</v>
      </c>
      <c r="I139" s="208"/>
      <c r="J139" s="204"/>
      <c r="K139" s="204"/>
      <c r="L139" s="209"/>
      <c r="M139" s="235"/>
      <c r="N139" s="236"/>
      <c r="O139" s="236"/>
      <c r="P139" s="236"/>
      <c r="Q139" s="236"/>
      <c r="R139" s="236"/>
      <c r="S139" s="236"/>
      <c r="T139" s="237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T139" s="213" t="s">
        <v>113</v>
      </c>
      <c r="AU139" s="213" t="s">
        <v>69</v>
      </c>
      <c r="AV139" s="11" t="s">
        <v>79</v>
      </c>
      <c r="AW139" s="11" t="s">
        <v>31</v>
      </c>
      <c r="AX139" s="11" t="s">
        <v>77</v>
      </c>
      <c r="AY139" s="213" t="s">
        <v>109</v>
      </c>
    </row>
    <row r="140" s="2" customFormat="1" ht="6.96" customHeight="1">
      <c r="A140" s="36"/>
      <c r="B140" s="57"/>
      <c r="C140" s="58"/>
      <c r="D140" s="58"/>
      <c r="E140" s="58"/>
      <c r="F140" s="58"/>
      <c r="G140" s="58"/>
      <c r="H140" s="58"/>
      <c r="I140" s="58"/>
      <c r="J140" s="58"/>
      <c r="K140" s="58"/>
      <c r="L140" s="42"/>
      <c r="M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</sheetData>
  <sheetProtection sheet="1" autoFilter="0" formatColumns="0" formatRows="0" objects="1" scenarios="1" spinCount="100000" saltValue="evKOfdH7bhS/ieIzyQ13iFmljZ15yp+3FEYcVs3EOW2rOjD9S2NxVpxgXydQtf0r4RhZVhQLNDb/zyDnuc9GHQ==" hashValue="Up1dx70kUUmvmEK7BWoVSUJDAZ91VEZY4Etqo4XotflNfrI2izyRfI1J0ngFGAAZJzADWAxActtTb8BRW55mQQ==" algorithmName="SHA-512" password="CC35"/>
  <autoFilter ref="C78:K13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1_01/111151231"/>
    <hyperlink ref="F85" r:id="rId2" display="https://podminky.urs.cz/item/CS_URS_2022_02/183553813"/>
    <hyperlink ref="F104" r:id="rId3" display="https://podminky.urs.cz/item/CS_URS_2022_02/184808121"/>
    <hyperlink ref="F108" r:id="rId4" display="https://podminky.urs.cz/item/CS_URS_2021_01/184813134"/>
    <hyperlink ref="F124" r:id="rId5" display="https://podminky.urs.cz/item/CS_URS_2021_01/185804311"/>
    <hyperlink ref="F129" r:id="rId6" display="https://podminky.urs.cz/item/CS_URS_2021_01/185851121"/>
    <hyperlink ref="F132" r:id="rId7" display="https://podminky.urs.cz/item/CS_URS_2021_01/185851129"/>
    <hyperlink ref="F138" r:id="rId8" display="https://podminky.urs.cz/item/CS_URS_2021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204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205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206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207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208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209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210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211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212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213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214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76</v>
      </c>
      <c r="F18" s="249" t="s">
        <v>215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216</v>
      </c>
      <c r="F19" s="249" t="s">
        <v>217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218</v>
      </c>
      <c r="F20" s="249" t="s">
        <v>219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220</v>
      </c>
      <c r="F21" s="249" t="s">
        <v>221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222</v>
      </c>
      <c r="F22" s="249" t="s">
        <v>223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224</v>
      </c>
      <c r="F23" s="249" t="s">
        <v>225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226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227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228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229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230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231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232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233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234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91</v>
      </c>
      <c r="F36" s="249"/>
      <c r="G36" s="249" t="s">
        <v>235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236</v>
      </c>
      <c r="F37" s="249"/>
      <c r="G37" s="249" t="s">
        <v>237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50</v>
      </c>
      <c r="F38" s="249"/>
      <c r="G38" s="249" t="s">
        <v>238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51</v>
      </c>
      <c r="F39" s="249"/>
      <c r="G39" s="249" t="s">
        <v>239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92</v>
      </c>
      <c r="F40" s="249"/>
      <c r="G40" s="249" t="s">
        <v>240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93</v>
      </c>
      <c r="F41" s="249"/>
      <c r="G41" s="249" t="s">
        <v>241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242</v>
      </c>
      <c r="F42" s="249"/>
      <c r="G42" s="249" t="s">
        <v>243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244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245</v>
      </c>
      <c r="F44" s="249"/>
      <c r="G44" s="249" t="s">
        <v>246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95</v>
      </c>
      <c r="F45" s="249"/>
      <c r="G45" s="249" t="s">
        <v>247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248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249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250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251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252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253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254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255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256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257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258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259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260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261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262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263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264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265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266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267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268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269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270</v>
      </c>
      <c r="D76" s="267"/>
      <c r="E76" s="267"/>
      <c r="F76" s="267" t="s">
        <v>271</v>
      </c>
      <c r="G76" s="268"/>
      <c r="H76" s="267" t="s">
        <v>51</v>
      </c>
      <c r="I76" s="267" t="s">
        <v>54</v>
      </c>
      <c r="J76" s="267" t="s">
        <v>272</v>
      </c>
      <c r="K76" s="266"/>
    </row>
    <row r="77" s="1" customFormat="1" ht="17.25" customHeight="1">
      <c r="B77" s="264"/>
      <c r="C77" s="269" t="s">
        <v>273</v>
      </c>
      <c r="D77" s="269"/>
      <c r="E77" s="269"/>
      <c r="F77" s="270" t="s">
        <v>274</v>
      </c>
      <c r="G77" s="271"/>
      <c r="H77" s="269"/>
      <c r="I77" s="269"/>
      <c r="J77" s="269" t="s">
        <v>275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50</v>
      </c>
      <c r="D79" s="274"/>
      <c r="E79" s="274"/>
      <c r="F79" s="275" t="s">
        <v>276</v>
      </c>
      <c r="G79" s="276"/>
      <c r="H79" s="252" t="s">
        <v>277</v>
      </c>
      <c r="I79" s="252" t="s">
        <v>278</v>
      </c>
      <c r="J79" s="252">
        <v>20</v>
      </c>
      <c r="K79" s="266"/>
    </row>
    <row r="80" s="1" customFormat="1" ht="15" customHeight="1">
      <c r="B80" s="264"/>
      <c r="C80" s="252" t="s">
        <v>279</v>
      </c>
      <c r="D80" s="252"/>
      <c r="E80" s="252"/>
      <c r="F80" s="275" t="s">
        <v>276</v>
      </c>
      <c r="G80" s="276"/>
      <c r="H80" s="252" t="s">
        <v>280</v>
      </c>
      <c r="I80" s="252" t="s">
        <v>278</v>
      </c>
      <c r="J80" s="252">
        <v>120</v>
      </c>
      <c r="K80" s="266"/>
    </row>
    <row r="81" s="1" customFormat="1" ht="15" customHeight="1">
      <c r="B81" s="277"/>
      <c r="C81" s="252" t="s">
        <v>281</v>
      </c>
      <c r="D81" s="252"/>
      <c r="E81" s="252"/>
      <c r="F81" s="275" t="s">
        <v>282</v>
      </c>
      <c r="G81" s="276"/>
      <c r="H81" s="252" t="s">
        <v>283</v>
      </c>
      <c r="I81" s="252" t="s">
        <v>278</v>
      </c>
      <c r="J81" s="252">
        <v>50</v>
      </c>
      <c r="K81" s="266"/>
    </row>
    <row r="82" s="1" customFormat="1" ht="15" customHeight="1">
      <c r="B82" s="277"/>
      <c r="C82" s="252" t="s">
        <v>284</v>
      </c>
      <c r="D82" s="252"/>
      <c r="E82" s="252"/>
      <c r="F82" s="275" t="s">
        <v>276</v>
      </c>
      <c r="G82" s="276"/>
      <c r="H82" s="252" t="s">
        <v>285</v>
      </c>
      <c r="I82" s="252" t="s">
        <v>286</v>
      </c>
      <c r="J82" s="252"/>
      <c r="K82" s="266"/>
    </row>
    <row r="83" s="1" customFormat="1" ht="15" customHeight="1">
      <c r="B83" s="277"/>
      <c r="C83" s="278" t="s">
        <v>287</v>
      </c>
      <c r="D83" s="278"/>
      <c r="E83" s="278"/>
      <c r="F83" s="279" t="s">
        <v>282</v>
      </c>
      <c r="G83" s="278"/>
      <c r="H83" s="278" t="s">
        <v>288</v>
      </c>
      <c r="I83" s="278" t="s">
        <v>278</v>
      </c>
      <c r="J83" s="278">
        <v>15</v>
      </c>
      <c r="K83" s="266"/>
    </row>
    <row r="84" s="1" customFormat="1" ht="15" customHeight="1">
      <c r="B84" s="277"/>
      <c r="C84" s="278" t="s">
        <v>289</v>
      </c>
      <c r="D84" s="278"/>
      <c r="E84" s="278"/>
      <c r="F84" s="279" t="s">
        <v>282</v>
      </c>
      <c r="G84" s="278"/>
      <c r="H84" s="278" t="s">
        <v>290</v>
      </c>
      <c r="I84" s="278" t="s">
        <v>278</v>
      </c>
      <c r="J84" s="278">
        <v>15</v>
      </c>
      <c r="K84" s="266"/>
    </row>
    <row r="85" s="1" customFormat="1" ht="15" customHeight="1">
      <c r="B85" s="277"/>
      <c r="C85" s="278" t="s">
        <v>291</v>
      </c>
      <c r="D85" s="278"/>
      <c r="E85" s="278"/>
      <c r="F85" s="279" t="s">
        <v>282</v>
      </c>
      <c r="G85" s="278"/>
      <c r="H85" s="278" t="s">
        <v>292</v>
      </c>
      <c r="I85" s="278" t="s">
        <v>278</v>
      </c>
      <c r="J85" s="278">
        <v>20</v>
      </c>
      <c r="K85" s="266"/>
    </row>
    <row r="86" s="1" customFormat="1" ht="15" customHeight="1">
      <c r="B86" s="277"/>
      <c r="C86" s="278" t="s">
        <v>293</v>
      </c>
      <c r="D86" s="278"/>
      <c r="E86" s="278"/>
      <c r="F86" s="279" t="s">
        <v>282</v>
      </c>
      <c r="G86" s="278"/>
      <c r="H86" s="278" t="s">
        <v>294</v>
      </c>
      <c r="I86" s="278" t="s">
        <v>278</v>
      </c>
      <c r="J86" s="278">
        <v>20</v>
      </c>
      <c r="K86" s="266"/>
    </row>
    <row r="87" s="1" customFormat="1" ht="15" customHeight="1">
      <c r="B87" s="277"/>
      <c r="C87" s="252" t="s">
        <v>295</v>
      </c>
      <c r="D87" s="252"/>
      <c r="E87" s="252"/>
      <c r="F87" s="275" t="s">
        <v>282</v>
      </c>
      <c r="G87" s="276"/>
      <c r="H87" s="252" t="s">
        <v>296</v>
      </c>
      <c r="I87" s="252" t="s">
        <v>278</v>
      </c>
      <c r="J87" s="252">
        <v>50</v>
      </c>
      <c r="K87" s="266"/>
    </row>
    <row r="88" s="1" customFormat="1" ht="15" customHeight="1">
      <c r="B88" s="277"/>
      <c r="C88" s="252" t="s">
        <v>297</v>
      </c>
      <c r="D88" s="252"/>
      <c r="E88" s="252"/>
      <c r="F88" s="275" t="s">
        <v>282</v>
      </c>
      <c r="G88" s="276"/>
      <c r="H88" s="252" t="s">
        <v>298</v>
      </c>
      <c r="I88" s="252" t="s">
        <v>278</v>
      </c>
      <c r="J88" s="252">
        <v>20</v>
      </c>
      <c r="K88" s="266"/>
    </row>
    <row r="89" s="1" customFormat="1" ht="15" customHeight="1">
      <c r="B89" s="277"/>
      <c r="C89" s="252" t="s">
        <v>299</v>
      </c>
      <c r="D89" s="252"/>
      <c r="E89" s="252"/>
      <c r="F89" s="275" t="s">
        <v>282</v>
      </c>
      <c r="G89" s="276"/>
      <c r="H89" s="252" t="s">
        <v>300</v>
      </c>
      <c r="I89" s="252" t="s">
        <v>278</v>
      </c>
      <c r="J89" s="252">
        <v>20</v>
      </c>
      <c r="K89" s="266"/>
    </row>
    <row r="90" s="1" customFormat="1" ht="15" customHeight="1">
      <c r="B90" s="277"/>
      <c r="C90" s="252" t="s">
        <v>301</v>
      </c>
      <c r="D90" s="252"/>
      <c r="E90" s="252"/>
      <c r="F90" s="275" t="s">
        <v>282</v>
      </c>
      <c r="G90" s="276"/>
      <c r="H90" s="252" t="s">
        <v>302</v>
      </c>
      <c r="I90" s="252" t="s">
        <v>278</v>
      </c>
      <c r="J90" s="252">
        <v>50</v>
      </c>
      <c r="K90" s="266"/>
    </row>
    <row r="91" s="1" customFormat="1" ht="15" customHeight="1">
      <c r="B91" s="277"/>
      <c r="C91" s="252" t="s">
        <v>303</v>
      </c>
      <c r="D91" s="252"/>
      <c r="E91" s="252"/>
      <c r="F91" s="275" t="s">
        <v>282</v>
      </c>
      <c r="G91" s="276"/>
      <c r="H91" s="252" t="s">
        <v>303</v>
      </c>
      <c r="I91" s="252" t="s">
        <v>278</v>
      </c>
      <c r="J91" s="252">
        <v>50</v>
      </c>
      <c r="K91" s="266"/>
    </row>
    <row r="92" s="1" customFormat="1" ht="15" customHeight="1">
      <c r="B92" s="277"/>
      <c r="C92" s="252" t="s">
        <v>304</v>
      </c>
      <c r="D92" s="252"/>
      <c r="E92" s="252"/>
      <c r="F92" s="275" t="s">
        <v>282</v>
      </c>
      <c r="G92" s="276"/>
      <c r="H92" s="252" t="s">
        <v>305</v>
      </c>
      <c r="I92" s="252" t="s">
        <v>278</v>
      </c>
      <c r="J92" s="252">
        <v>255</v>
      </c>
      <c r="K92" s="266"/>
    </row>
    <row r="93" s="1" customFormat="1" ht="15" customHeight="1">
      <c r="B93" s="277"/>
      <c r="C93" s="252" t="s">
        <v>306</v>
      </c>
      <c r="D93" s="252"/>
      <c r="E93" s="252"/>
      <c r="F93" s="275" t="s">
        <v>276</v>
      </c>
      <c r="G93" s="276"/>
      <c r="H93" s="252" t="s">
        <v>307</v>
      </c>
      <c r="I93" s="252" t="s">
        <v>308</v>
      </c>
      <c r="J93" s="252"/>
      <c r="K93" s="266"/>
    </row>
    <row r="94" s="1" customFormat="1" ht="15" customHeight="1">
      <c r="B94" s="277"/>
      <c r="C94" s="252" t="s">
        <v>309</v>
      </c>
      <c r="D94" s="252"/>
      <c r="E94" s="252"/>
      <c r="F94" s="275" t="s">
        <v>276</v>
      </c>
      <c r="G94" s="276"/>
      <c r="H94" s="252" t="s">
        <v>310</v>
      </c>
      <c r="I94" s="252" t="s">
        <v>311</v>
      </c>
      <c r="J94" s="252"/>
      <c r="K94" s="266"/>
    </row>
    <row r="95" s="1" customFormat="1" ht="15" customHeight="1">
      <c r="B95" s="277"/>
      <c r="C95" s="252" t="s">
        <v>312</v>
      </c>
      <c r="D95" s="252"/>
      <c r="E95" s="252"/>
      <c r="F95" s="275" t="s">
        <v>276</v>
      </c>
      <c r="G95" s="276"/>
      <c r="H95" s="252" t="s">
        <v>312</v>
      </c>
      <c r="I95" s="252" t="s">
        <v>311</v>
      </c>
      <c r="J95" s="252"/>
      <c r="K95" s="266"/>
    </row>
    <row r="96" s="1" customFormat="1" ht="15" customHeight="1">
      <c r="B96" s="277"/>
      <c r="C96" s="252" t="s">
        <v>35</v>
      </c>
      <c r="D96" s="252"/>
      <c r="E96" s="252"/>
      <c r="F96" s="275" t="s">
        <v>276</v>
      </c>
      <c r="G96" s="276"/>
      <c r="H96" s="252" t="s">
        <v>313</v>
      </c>
      <c r="I96" s="252" t="s">
        <v>311</v>
      </c>
      <c r="J96" s="252"/>
      <c r="K96" s="266"/>
    </row>
    <row r="97" s="1" customFormat="1" ht="15" customHeight="1">
      <c r="B97" s="277"/>
      <c r="C97" s="252" t="s">
        <v>45</v>
      </c>
      <c r="D97" s="252"/>
      <c r="E97" s="252"/>
      <c r="F97" s="275" t="s">
        <v>276</v>
      </c>
      <c r="G97" s="276"/>
      <c r="H97" s="252" t="s">
        <v>314</v>
      </c>
      <c r="I97" s="252" t="s">
        <v>311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315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270</v>
      </c>
      <c r="D103" s="267"/>
      <c r="E103" s="267"/>
      <c r="F103" s="267" t="s">
        <v>271</v>
      </c>
      <c r="G103" s="268"/>
      <c r="H103" s="267" t="s">
        <v>51</v>
      </c>
      <c r="I103" s="267" t="s">
        <v>54</v>
      </c>
      <c r="J103" s="267" t="s">
        <v>272</v>
      </c>
      <c r="K103" s="266"/>
    </row>
    <row r="104" s="1" customFormat="1" ht="17.25" customHeight="1">
      <c r="B104" s="264"/>
      <c r="C104" s="269" t="s">
        <v>273</v>
      </c>
      <c r="D104" s="269"/>
      <c r="E104" s="269"/>
      <c r="F104" s="270" t="s">
        <v>274</v>
      </c>
      <c r="G104" s="271"/>
      <c r="H104" s="269"/>
      <c r="I104" s="269"/>
      <c r="J104" s="269" t="s">
        <v>275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50</v>
      </c>
      <c r="D106" s="274"/>
      <c r="E106" s="274"/>
      <c r="F106" s="275" t="s">
        <v>276</v>
      </c>
      <c r="G106" s="252"/>
      <c r="H106" s="252" t="s">
        <v>316</v>
      </c>
      <c r="I106" s="252" t="s">
        <v>278</v>
      </c>
      <c r="J106" s="252">
        <v>20</v>
      </c>
      <c r="K106" s="266"/>
    </row>
    <row r="107" s="1" customFormat="1" ht="15" customHeight="1">
      <c r="B107" s="264"/>
      <c r="C107" s="252" t="s">
        <v>279</v>
      </c>
      <c r="D107" s="252"/>
      <c r="E107" s="252"/>
      <c r="F107" s="275" t="s">
        <v>276</v>
      </c>
      <c r="G107" s="252"/>
      <c r="H107" s="252" t="s">
        <v>316</v>
      </c>
      <c r="I107" s="252" t="s">
        <v>278</v>
      </c>
      <c r="J107" s="252">
        <v>120</v>
      </c>
      <c r="K107" s="266"/>
    </row>
    <row r="108" s="1" customFormat="1" ht="15" customHeight="1">
      <c r="B108" s="277"/>
      <c r="C108" s="252" t="s">
        <v>281</v>
      </c>
      <c r="D108" s="252"/>
      <c r="E108" s="252"/>
      <c r="F108" s="275" t="s">
        <v>282</v>
      </c>
      <c r="G108" s="252"/>
      <c r="H108" s="252" t="s">
        <v>316</v>
      </c>
      <c r="I108" s="252" t="s">
        <v>278</v>
      </c>
      <c r="J108" s="252">
        <v>50</v>
      </c>
      <c r="K108" s="266"/>
    </row>
    <row r="109" s="1" customFormat="1" ht="15" customHeight="1">
      <c r="B109" s="277"/>
      <c r="C109" s="252" t="s">
        <v>284</v>
      </c>
      <c r="D109" s="252"/>
      <c r="E109" s="252"/>
      <c r="F109" s="275" t="s">
        <v>276</v>
      </c>
      <c r="G109" s="252"/>
      <c r="H109" s="252" t="s">
        <v>316</v>
      </c>
      <c r="I109" s="252" t="s">
        <v>286</v>
      </c>
      <c r="J109" s="252"/>
      <c r="K109" s="266"/>
    </row>
    <row r="110" s="1" customFormat="1" ht="15" customHeight="1">
      <c r="B110" s="277"/>
      <c r="C110" s="252" t="s">
        <v>295</v>
      </c>
      <c r="D110" s="252"/>
      <c r="E110" s="252"/>
      <c r="F110" s="275" t="s">
        <v>282</v>
      </c>
      <c r="G110" s="252"/>
      <c r="H110" s="252" t="s">
        <v>316</v>
      </c>
      <c r="I110" s="252" t="s">
        <v>278</v>
      </c>
      <c r="J110" s="252">
        <v>50</v>
      </c>
      <c r="K110" s="266"/>
    </row>
    <row r="111" s="1" customFormat="1" ht="15" customHeight="1">
      <c r="B111" s="277"/>
      <c r="C111" s="252" t="s">
        <v>303</v>
      </c>
      <c r="D111" s="252"/>
      <c r="E111" s="252"/>
      <c r="F111" s="275" t="s">
        <v>282</v>
      </c>
      <c r="G111" s="252"/>
      <c r="H111" s="252" t="s">
        <v>316</v>
      </c>
      <c r="I111" s="252" t="s">
        <v>278</v>
      </c>
      <c r="J111" s="252">
        <v>50</v>
      </c>
      <c r="K111" s="266"/>
    </row>
    <row r="112" s="1" customFormat="1" ht="15" customHeight="1">
      <c r="B112" s="277"/>
      <c r="C112" s="252" t="s">
        <v>301</v>
      </c>
      <c r="D112" s="252"/>
      <c r="E112" s="252"/>
      <c r="F112" s="275" t="s">
        <v>282</v>
      </c>
      <c r="G112" s="252"/>
      <c r="H112" s="252" t="s">
        <v>316</v>
      </c>
      <c r="I112" s="252" t="s">
        <v>278</v>
      </c>
      <c r="J112" s="252">
        <v>50</v>
      </c>
      <c r="K112" s="266"/>
    </row>
    <row r="113" s="1" customFormat="1" ht="15" customHeight="1">
      <c r="B113" s="277"/>
      <c r="C113" s="252" t="s">
        <v>50</v>
      </c>
      <c r="D113" s="252"/>
      <c r="E113" s="252"/>
      <c r="F113" s="275" t="s">
        <v>276</v>
      </c>
      <c r="G113" s="252"/>
      <c r="H113" s="252" t="s">
        <v>317</v>
      </c>
      <c r="I113" s="252" t="s">
        <v>278</v>
      </c>
      <c r="J113" s="252">
        <v>20</v>
      </c>
      <c r="K113" s="266"/>
    </row>
    <row r="114" s="1" customFormat="1" ht="15" customHeight="1">
      <c r="B114" s="277"/>
      <c r="C114" s="252" t="s">
        <v>318</v>
      </c>
      <c r="D114" s="252"/>
      <c r="E114" s="252"/>
      <c r="F114" s="275" t="s">
        <v>276</v>
      </c>
      <c r="G114" s="252"/>
      <c r="H114" s="252" t="s">
        <v>319</v>
      </c>
      <c r="I114" s="252" t="s">
        <v>278</v>
      </c>
      <c r="J114" s="252">
        <v>120</v>
      </c>
      <c r="K114" s="266"/>
    </row>
    <row r="115" s="1" customFormat="1" ht="15" customHeight="1">
      <c r="B115" s="277"/>
      <c r="C115" s="252" t="s">
        <v>35</v>
      </c>
      <c r="D115" s="252"/>
      <c r="E115" s="252"/>
      <c r="F115" s="275" t="s">
        <v>276</v>
      </c>
      <c r="G115" s="252"/>
      <c r="H115" s="252" t="s">
        <v>320</v>
      </c>
      <c r="I115" s="252" t="s">
        <v>311</v>
      </c>
      <c r="J115" s="252"/>
      <c r="K115" s="266"/>
    </row>
    <row r="116" s="1" customFormat="1" ht="15" customHeight="1">
      <c r="B116" s="277"/>
      <c r="C116" s="252" t="s">
        <v>45</v>
      </c>
      <c r="D116" s="252"/>
      <c r="E116" s="252"/>
      <c r="F116" s="275" t="s">
        <v>276</v>
      </c>
      <c r="G116" s="252"/>
      <c r="H116" s="252" t="s">
        <v>321</v>
      </c>
      <c r="I116" s="252" t="s">
        <v>311</v>
      </c>
      <c r="J116" s="252"/>
      <c r="K116" s="266"/>
    </row>
    <row r="117" s="1" customFormat="1" ht="15" customHeight="1">
      <c r="B117" s="277"/>
      <c r="C117" s="252" t="s">
        <v>54</v>
      </c>
      <c r="D117" s="252"/>
      <c r="E117" s="252"/>
      <c r="F117" s="275" t="s">
        <v>276</v>
      </c>
      <c r="G117" s="252"/>
      <c r="H117" s="252" t="s">
        <v>322</v>
      </c>
      <c r="I117" s="252" t="s">
        <v>323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324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270</v>
      </c>
      <c r="D123" s="267"/>
      <c r="E123" s="267"/>
      <c r="F123" s="267" t="s">
        <v>271</v>
      </c>
      <c r="G123" s="268"/>
      <c r="H123" s="267" t="s">
        <v>51</v>
      </c>
      <c r="I123" s="267" t="s">
        <v>54</v>
      </c>
      <c r="J123" s="267" t="s">
        <v>272</v>
      </c>
      <c r="K123" s="296"/>
    </row>
    <row r="124" s="1" customFormat="1" ht="17.25" customHeight="1">
      <c r="B124" s="295"/>
      <c r="C124" s="269" t="s">
        <v>273</v>
      </c>
      <c r="D124" s="269"/>
      <c r="E124" s="269"/>
      <c r="F124" s="270" t="s">
        <v>274</v>
      </c>
      <c r="G124" s="271"/>
      <c r="H124" s="269"/>
      <c r="I124" s="269"/>
      <c r="J124" s="269" t="s">
        <v>275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279</v>
      </c>
      <c r="D126" s="274"/>
      <c r="E126" s="274"/>
      <c r="F126" s="275" t="s">
        <v>276</v>
      </c>
      <c r="G126" s="252"/>
      <c r="H126" s="252" t="s">
        <v>316</v>
      </c>
      <c r="I126" s="252" t="s">
        <v>278</v>
      </c>
      <c r="J126" s="252">
        <v>120</v>
      </c>
      <c r="K126" s="300"/>
    </row>
    <row r="127" s="1" customFormat="1" ht="15" customHeight="1">
      <c r="B127" s="297"/>
      <c r="C127" s="252" t="s">
        <v>325</v>
      </c>
      <c r="D127" s="252"/>
      <c r="E127" s="252"/>
      <c r="F127" s="275" t="s">
        <v>276</v>
      </c>
      <c r="G127" s="252"/>
      <c r="H127" s="252" t="s">
        <v>326</v>
      </c>
      <c r="I127" s="252" t="s">
        <v>278</v>
      </c>
      <c r="J127" s="252" t="s">
        <v>327</v>
      </c>
      <c r="K127" s="300"/>
    </row>
    <row r="128" s="1" customFormat="1" ht="15" customHeight="1">
      <c r="B128" s="297"/>
      <c r="C128" s="252" t="s">
        <v>224</v>
      </c>
      <c r="D128" s="252"/>
      <c r="E128" s="252"/>
      <c r="F128" s="275" t="s">
        <v>276</v>
      </c>
      <c r="G128" s="252"/>
      <c r="H128" s="252" t="s">
        <v>328</v>
      </c>
      <c r="I128" s="252" t="s">
        <v>278</v>
      </c>
      <c r="J128" s="252" t="s">
        <v>327</v>
      </c>
      <c r="K128" s="300"/>
    </row>
    <row r="129" s="1" customFormat="1" ht="15" customHeight="1">
      <c r="B129" s="297"/>
      <c r="C129" s="252" t="s">
        <v>287</v>
      </c>
      <c r="D129" s="252"/>
      <c r="E129" s="252"/>
      <c r="F129" s="275" t="s">
        <v>282</v>
      </c>
      <c r="G129" s="252"/>
      <c r="H129" s="252" t="s">
        <v>288</v>
      </c>
      <c r="I129" s="252" t="s">
        <v>278</v>
      </c>
      <c r="J129" s="252">
        <v>15</v>
      </c>
      <c r="K129" s="300"/>
    </row>
    <row r="130" s="1" customFormat="1" ht="15" customHeight="1">
      <c r="B130" s="297"/>
      <c r="C130" s="278" t="s">
        <v>289</v>
      </c>
      <c r="D130" s="278"/>
      <c r="E130" s="278"/>
      <c r="F130" s="279" t="s">
        <v>282</v>
      </c>
      <c r="G130" s="278"/>
      <c r="H130" s="278" t="s">
        <v>290</v>
      </c>
      <c r="I130" s="278" t="s">
        <v>278</v>
      </c>
      <c r="J130" s="278">
        <v>15</v>
      </c>
      <c r="K130" s="300"/>
    </row>
    <row r="131" s="1" customFormat="1" ht="15" customHeight="1">
      <c r="B131" s="297"/>
      <c r="C131" s="278" t="s">
        <v>291</v>
      </c>
      <c r="D131" s="278"/>
      <c r="E131" s="278"/>
      <c r="F131" s="279" t="s">
        <v>282</v>
      </c>
      <c r="G131" s="278"/>
      <c r="H131" s="278" t="s">
        <v>292</v>
      </c>
      <c r="I131" s="278" t="s">
        <v>278</v>
      </c>
      <c r="J131" s="278">
        <v>20</v>
      </c>
      <c r="K131" s="300"/>
    </row>
    <row r="132" s="1" customFormat="1" ht="15" customHeight="1">
      <c r="B132" s="297"/>
      <c r="C132" s="278" t="s">
        <v>293</v>
      </c>
      <c r="D132" s="278"/>
      <c r="E132" s="278"/>
      <c r="F132" s="279" t="s">
        <v>282</v>
      </c>
      <c r="G132" s="278"/>
      <c r="H132" s="278" t="s">
        <v>294</v>
      </c>
      <c r="I132" s="278" t="s">
        <v>278</v>
      </c>
      <c r="J132" s="278">
        <v>20</v>
      </c>
      <c r="K132" s="300"/>
    </row>
    <row r="133" s="1" customFormat="1" ht="15" customHeight="1">
      <c r="B133" s="297"/>
      <c r="C133" s="252" t="s">
        <v>281</v>
      </c>
      <c r="D133" s="252"/>
      <c r="E133" s="252"/>
      <c r="F133" s="275" t="s">
        <v>282</v>
      </c>
      <c r="G133" s="252"/>
      <c r="H133" s="252" t="s">
        <v>316</v>
      </c>
      <c r="I133" s="252" t="s">
        <v>278</v>
      </c>
      <c r="J133" s="252">
        <v>50</v>
      </c>
      <c r="K133" s="300"/>
    </row>
    <row r="134" s="1" customFormat="1" ht="15" customHeight="1">
      <c r="B134" s="297"/>
      <c r="C134" s="252" t="s">
        <v>295</v>
      </c>
      <c r="D134" s="252"/>
      <c r="E134" s="252"/>
      <c r="F134" s="275" t="s">
        <v>282</v>
      </c>
      <c r="G134" s="252"/>
      <c r="H134" s="252" t="s">
        <v>316</v>
      </c>
      <c r="I134" s="252" t="s">
        <v>278</v>
      </c>
      <c r="J134" s="252">
        <v>50</v>
      </c>
      <c r="K134" s="300"/>
    </row>
    <row r="135" s="1" customFormat="1" ht="15" customHeight="1">
      <c r="B135" s="297"/>
      <c r="C135" s="252" t="s">
        <v>301</v>
      </c>
      <c r="D135" s="252"/>
      <c r="E135" s="252"/>
      <c r="F135" s="275" t="s">
        <v>282</v>
      </c>
      <c r="G135" s="252"/>
      <c r="H135" s="252" t="s">
        <v>316</v>
      </c>
      <c r="I135" s="252" t="s">
        <v>278</v>
      </c>
      <c r="J135" s="252">
        <v>50</v>
      </c>
      <c r="K135" s="300"/>
    </row>
    <row r="136" s="1" customFormat="1" ht="15" customHeight="1">
      <c r="B136" s="297"/>
      <c r="C136" s="252" t="s">
        <v>303</v>
      </c>
      <c r="D136" s="252"/>
      <c r="E136" s="252"/>
      <c r="F136" s="275" t="s">
        <v>282</v>
      </c>
      <c r="G136" s="252"/>
      <c r="H136" s="252" t="s">
        <v>316</v>
      </c>
      <c r="I136" s="252" t="s">
        <v>278</v>
      </c>
      <c r="J136" s="252">
        <v>50</v>
      </c>
      <c r="K136" s="300"/>
    </row>
    <row r="137" s="1" customFormat="1" ht="15" customHeight="1">
      <c r="B137" s="297"/>
      <c r="C137" s="252" t="s">
        <v>304</v>
      </c>
      <c r="D137" s="252"/>
      <c r="E137" s="252"/>
      <c r="F137" s="275" t="s">
        <v>282</v>
      </c>
      <c r="G137" s="252"/>
      <c r="H137" s="252" t="s">
        <v>329</v>
      </c>
      <c r="I137" s="252" t="s">
        <v>278</v>
      </c>
      <c r="J137" s="252">
        <v>255</v>
      </c>
      <c r="K137" s="300"/>
    </row>
    <row r="138" s="1" customFormat="1" ht="15" customHeight="1">
      <c r="B138" s="297"/>
      <c r="C138" s="252" t="s">
        <v>306</v>
      </c>
      <c r="D138" s="252"/>
      <c r="E138" s="252"/>
      <c r="F138" s="275" t="s">
        <v>276</v>
      </c>
      <c r="G138" s="252"/>
      <c r="H138" s="252" t="s">
        <v>330</v>
      </c>
      <c r="I138" s="252" t="s">
        <v>308</v>
      </c>
      <c r="J138" s="252"/>
      <c r="K138" s="300"/>
    </row>
    <row r="139" s="1" customFormat="1" ht="15" customHeight="1">
      <c r="B139" s="297"/>
      <c r="C139" s="252" t="s">
        <v>309</v>
      </c>
      <c r="D139" s="252"/>
      <c r="E139" s="252"/>
      <c r="F139" s="275" t="s">
        <v>276</v>
      </c>
      <c r="G139" s="252"/>
      <c r="H139" s="252" t="s">
        <v>331</v>
      </c>
      <c r="I139" s="252" t="s">
        <v>311</v>
      </c>
      <c r="J139" s="252"/>
      <c r="K139" s="300"/>
    </row>
    <row r="140" s="1" customFormat="1" ht="15" customHeight="1">
      <c r="B140" s="297"/>
      <c r="C140" s="252" t="s">
        <v>312</v>
      </c>
      <c r="D140" s="252"/>
      <c r="E140" s="252"/>
      <c r="F140" s="275" t="s">
        <v>276</v>
      </c>
      <c r="G140" s="252"/>
      <c r="H140" s="252" t="s">
        <v>312</v>
      </c>
      <c r="I140" s="252" t="s">
        <v>311</v>
      </c>
      <c r="J140" s="252"/>
      <c r="K140" s="300"/>
    </row>
    <row r="141" s="1" customFormat="1" ht="15" customHeight="1">
      <c r="B141" s="297"/>
      <c r="C141" s="252" t="s">
        <v>35</v>
      </c>
      <c r="D141" s="252"/>
      <c r="E141" s="252"/>
      <c r="F141" s="275" t="s">
        <v>276</v>
      </c>
      <c r="G141" s="252"/>
      <c r="H141" s="252" t="s">
        <v>332</v>
      </c>
      <c r="I141" s="252" t="s">
        <v>311</v>
      </c>
      <c r="J141" s="252"/>
      <c r="K141" s="300"/>
    </row>
    <row r="142" s="1" customFormat="1" ht="15" customHeight="1">
      <c r="B142" s="297"/>
      <c r="C142" s="252" t="s">
        <v>333</v>
      </c>
      <c r="D142" s="252"/>
      <c r="E142" s="252"/>
      <c r="F142" s="275" t="s">
        <v>276</v>
      </c>
      <c r="G142" s="252"/>
      <c r="H142" s="252" t="s">
        <v>334</v>
      </c>
      <c r="I142" s="252" t="s">
        <v>311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335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270</v>
      </c>
      <c r="D148" s="267"/>
      <c r="E148" s="267"/>
      <c r="F148" s="267" t="s">
        <v>271</v>
      </c>
      <c r="G148" s="268"/>
      <c r="H148" s="267" t="s">
        <v>51</v>
      </c>
      <c r="I148" s="267" t="s">
        <v>54</v>
      </c>
      <c r="J148" s="267" t="s">
        <v>272</v>
      </c>
      <c r="K148" s="266"/>
    </row>
    <row r="149" s="1" customFormat="1" ht="17.25" customHeight="1">
      <c r="B149" s="264"/>
      <c r="C149" s="269" t="s">
        <v>273</v>
      </c>
      <c r="D149" s="269"/>
      <c r="E149" s="269"/>
      <c r="F149" s="270" t="s">
        <v>274</v>
      </c>
      <c r="G149" s="271"/>
      <c r="H149" s="269"/>
      <c r="I149" s="269"/>
      <c r="J149" s="269" t="s">
        <v>275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279</v>
      </c>
      <c r="D151" s="252"/>
      <c r="E151" s="252"/>
      <c r="F151" s="305" t="s">
        <v>276</v>
      </c>
      <c r="G151" s="252"/>
      <c r="H151" s="304" t="s">
        <v>316</v>
      </c>
      <c r="I151" s="304" t="s">
        <v>278</v>
      </c>
      <c r="J151" s="304">
        <v>120</v>
      </c>
      <c r="K151" s="300"/>
    </row>
    <row r="152" s="1" customFormat="1" ht="15" customHeight="1">
      <c r="B152" s="277"/>
      <c r="C152" s="304" t="s">
        <v>325</v>
      </c>
      <c r="D152" s="252"/>
      <c r="E152" s="252"/>
      <c r="F152" s="305" t="s">
        <v>276</v>
      </c>
      <c r="G152" s="252"/>
      <c r="H152" s="304" t="s">
        <v>336</v>
      </c>
      <c r="I152" s="304" t="s">
        <v>278</v>
      </c>
      <c r="J152" s="304" t="s">
        <v>327</v>
      </c>
      <c r="K152" s="300"/>
    </row>
    <row r="153" s="1" customFormat="1" ht="15" customHeight="1">
      <c r="B153" s="277"/>
      <c r="C153" s="304" t="s">
        <v>224</v>
      </c>
      <c r="D153" s="252"/>
      <c r="E153" s="252"/>
      <c r="F153" s="305" t="s">
        <v>276</v>
      </c>
      <c r="G153" s="252"/>
      <c r="H153" s="304" t="s">
        <v>337</v>
      </c>
      <c r="I153" s="304" t="s">
        <v>278</v>
      </c>
      <c r="J153" s="304" t="s">
        <v>327</v>
      </c>
      <c r="K153" s="300"/>
    </row>
    <row r="154" s="1" customFormat="1" ht="15" customHeight="1">
      <c r="B154" s="277"/>
      <c r="C154" s="304" t="s">
        <v>281</v>
      </c>
      <c r="D154" s="252"/>
      <c r="E154" s="252"/>
      <c r="F154" s="305" t="s">
        <v>282</v>
      </c>
      <c r="G154" s="252"/>
      <c r="H154" s="304" t="s">
        <v>316</v>
      </c>
      <c r="I154" s="304" t="s">
        <v>278</v>
      </c>
      <c r="J154" s="304">
        <v>50</v>
      </c>
      <c r="K154" s="300"/>
    </row>
    <row r="155" s="1" customFormat="1" ht="15" customHeight="1">
      <c r="B155" s="277"/>
      <c r="C155" s="304" t="s">
        <v>284</v>
      </c>
      <c r="D155" s="252"/>
      <c r="E155" s="252"/>
      <c r="F155" s="305" t="s">
        <v>276</v>
      </c>
      <c r="G155" s="252"/>
      <c r="H155" s="304" t="s">
        <v>316</v>
      </c>
      <c r="I155" s="304" t="s">
        <v>286</v>
      </c>
      <c r="J155" s="304"/>
      <c r="K155" s="300"/>
    </row>
    <row r="156" s="1" customFormat="1" ht="15" customHeight="1">
      <c r="B156" s="277"/>
      <c r="C156" s="304" t="s">
        <v>295</v>
      </c>
      <c r="D156" s="252"/>
      <c r="E156" s="252"/>
      <c r="F156" s="305" t="s">
        <v>282</v>
      </c>
      <c r="G156" s="252"/>
      <c r="H156" s="304" t="s">
        <v>316</v>
      </c>
      <c r="I156" s="304" t="s">
        <v>278</v>
      </c>
      <c r="J156" s="304">
        <v>50</v>
      </c>
      <c r="K156" s="300"/>
    </row>
    <row r="157" s="1" customFormat="1" ht="15" customHeight="1">
      <c r="B157" s="277"/>
      <c r="C157" s="304" t="s">
        <v>303</v>
      </c>
      <c r="D157" s="252"/>
      <c r="E157" s="252"/>
      <c r="F157" s="305" t="s">
        <v>282</v>
      </c>
      <c r="G157" s="252"/>
      <c r="H157" s="304" t="s">
        <v>316</v>
      </c>
      <c r="I157" s="304" t="s">
        <v>278</v>
      </c>
      <c r="J157" s="304">
        <v>50</v>
      </c>
      <c r="K157" s="300"/>
    </row>
    <row r="158" s="1" customFormat="1" ht="15" customHeight="1">
      <c r="B158" s="277"/>
      <c r="C158" s="304" t="s">
        <v>301</v>
      </c>
      <c r="D158" s="252"/>
      <c r="E158" s="252"/>
      <c r="F158" s="305" t="s">
        <v>282</v>
      </c>
      <c r="G158" s="252"/>
      <c r="H158" s="304" t="s">
        <v>316</v>
      </c>
      <c r="I158" s="304" t="s">
        <v>278</v>
      </c>
      <c r="J158" s="304">
        <v>50</v>
      </c>
      <c r="K158" s="300"/>
    </row>
    <row r="159" s="1" customFormat="1" ht="15" customHeight="1">
      <c r="B159" s="277"/>
      <c r="C159" s="304" t="s">
        <v>87</v>
      </c>
      <c r="D159" s="252"/>
      <c r="E159" s="252"/>
      <c r="F159" s="305" t="s">
        <v>276</v>
      </c>
      <c r="G159" s="252"/>
      <c r="H159" s="304" t="s">
        <v>338</v>
      </c>
      <c r="I159" s="304" t="s">
        <v>278</v>
      </c>
      <c r="J159" s="304" t="s">
        <v>339</v>
      </c>
      <c r="K159" s="300"/>
    </row>
    <row r="160" s="1" customFormat="1" ht="15" customHeight="1">
      <c r="B160" s="277"/>
      <c r="C160" s="304" t="s">
        <v>340</v>
      </c>
      <c r="D160" s="252"/>
      <c r="E160" s="252"/>
      <c r="F160" s="305" t="s">
        <v>276</v>
      </c>
      <c r="G160" s="252"/>
      <c r="H160" s="304" t="s">
        <v>341</v>
      </c>
      <c r="I160" s="304" t="s">
        <v>311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342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270</v>
      </c>
      <c r="D166" s="267"/>
      <c r="E166" s="267"/>
      <c r="F166" s="267" t="s">
        <v>271</v>
      </c>
      <c r="G166" s="309"/>
      <c r="H166" s="310" t="s">
        <v>51</v>
      </c>
      <c r="I166" s="310" t="s">
        <v>54</v>
      </c>
      <c r="J166" s="267" t="s">
        <v>272</v>
      </c>
      <c r="K166" s="244"/>
    </row>
    <row r="167" s="1" customFormat="1" ht="17.25" customHeight="1">
      <c r="B167" s="245"/>
      <c r="C167" s="269" t="s">
        <v>273</v>
      </c>
      <c r="D167" s="269"/>
      <c r="E167" s="269"/>
      <c r="F167" s="270" t="s">
        <v>274</v>
      </c>
      <c r="G167" s="311"/>
      <c r="H167" s="312"/>
      <c r="I167" s="312"/>
      <c r="J167" s="269" t="s">
        <v>275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279</v>
      </c>
      <c r="D169" s="252"/>
      <c r="E169" s="252"/>
      <c r="F169" s="275" t="s">
        <v>276</v>
      </c>
      <c r="G169" s="252"/>
      <c r="H169" s="252" t="s">
        <v>316</v>
      </c>
      <c r="I169" s="252" t="s">
        <v>278</v>
      </c>
      <c r="J169" s="252">
        <v>120</v>
      </c>
      <c r="K169" s="300"/>
    </row>
    <row r="170" s="1" customFormat="1" ht="15" customHeight="1">
      <c r="B170" s="277"/>
      <c r="C170" s="252" t="s">
        <v>325</v>
      </c>
      <c r="D170" s="252"/>
      <c r="E170" s="252"/>
      <c r="F170" s="275" t="s">
        <v>276</v>
      </c>
      <c r="G170" s="252"/>
      <c r="H170" s="252" t="s">
        <v>326</v>
      </c>
      <c r="I170" s="252" t="s">
        <v>278</v>
      </c>
      <c r="J170" s="252" t="s">
        <v>327</v>
      </c>
      <c r="K170" s="300"/>
    </row>
    <row r="171" s="1" customFormat="1" ht="15" customHeight="1">
      <c r="B171" s="277"/>
      <c r="C171" s="252" t="s">
        <v>224</v>
      </c>
      <c r="D171" s="252"/>
      <c r="E171" s="252"/>
      <c r="F171" s="275" t="s">
        <v>276</v>
      </c>
      <c r="G171" s="252"/>
      <c r="H171" s="252" t="s">
        <v>343</v>
      </c>
      <c r="I171" s="252" t="s">
        <v>278</v>
      </c>
      <c r="J171" s="252" t="s">
        <v>327</v>
      </c>
      <c r="K171" s="300"/>
    </row>
    <row r="172" s="1" customFormat="1" ht="15" customHeight="1">
      <c r="B172" s="277"/>
      <c r="C172" s="252" t="s">
        <v>281</v>
      </c>
      <c r="D172" s="252"/>
      <c r="E172" s="252"/>
      <c r="F172" s="275" t="s">
        <v>282</v>
      </c>
      <c r="G172" s="252"/>
      <c r="H172" s="252" t="s">
        <v>343</v>
      </c>
      <c r="I172" s="252" t="s">
        <v>278</v>
      </c>
      <c r="J172" s="252">
        <v>50</v>
      </c>
      <c r="K172" s="300"/>
    </row>
    <row r="173" s="1" customFormat="1" ht="15" customHeight="1">
      <c r="B173" s="277"/>
      <c r="C173" s="252" t="s">
        <v>284</v>
      </c>
      <c r="D173" s="252"/>
      <c r="E173" s="252"/>
      <c r="F173" s="275" t="s">
        <v>276</v>
      </c>
      <c r="G173" s="252"/>
      <c r="H173" s="252" t="s">
        <v>343</v>
      </c>
      <c r="I173" s="252" t="s">
        <v>286</v>
      </c>
      <c r="J173" s="252"/>
      <c r="K173" s="300"/>
    </row>
    <row r="174" s="1" customFormat="1" ht="15" customHeight="1">
      <c r="B174" s="277"/>
      <c r="C174" s="252" t="s">
        <v>295</v>
      </c>
      <c r="D174" s="252"/>
      <c r="E174" s="252"/>
      <c r="F174" s="275" t="s">
        <v>282</v>
      </c>
      <c r="G174" s="252"/>
      <c r="H174" s="252" t="s">
        <v>343</v>
      </c>
      <c r="I174" s="252" t="s">
        <v>278</v>
      </c>
      <c r="J174" s="252">
        <v>50</v>
      </c>
      <c r="K174" s="300"/>
    </row>
    <row r="175" s="1" customFormat="1" ht="15" customHeight="1">
      <c r="B175" s="277"/>
      <c r="C175" s="252" t="s">
        <v>303</v>
      </c>
      <c r="D175" s="252"/>
      <c r="E175" s="252"/>
      <c r="F175" s="275" t="s">
        <v>282</v>
      </c>
      <c r="G175" s="252"/>
      <c r="H175" s="252" t="s">
        <v>343</v>
      </c>
      <c r="I175" s="252" t="s">
        <v>278</v>
      </c>
      <c r="J175" s="252">
        <v>50</v>
      </c>
      <c r="K175" s="300"/>
    </row>
    <row r="176" s="1" customFormat="1" ht="15" customHeight="1">
      <c r="B176" s="277"/>
      <c r="C176" s="252" t="s">
        <v>301</v>
      </c>
      <c r="D176" s="252"/>
      <c r="E176" s="252"/>
      <c r="F176" s="275" t="s">
        <v>282</v>
      </c>
      <c r="G176" s="252"/>
      <c r="H176" s="252" t="s">
        <v>343</v>
      </c>
      <c r="I176" s="252" t="s">
        <v>278</v>
      </c>
      <c r="J176" s="252">
        <v>50</v>
      </c>
      <c r="K176" s="300"/>
    </row>
    <row r="177" s="1" customFormat="1" ht="15" customHeight="1">
      <c r="B177" s="277"/>
      <c r="C177" s="252" t="s">
        <v>91</v>
      </c>
      <c r="D177" s="252"/>
      <c r="E177" s="252"/>
      <c r="F177" s="275" t="s">
        <v>276</v>
      </c>
      <c r="G177" s="252"/>
      <c r="H177" s="252" t="s">
        <v>344</v>
      </c>
      <c r="I177" s="252" t="s">
        <v>345</v>
      </c>
      <c r="J177" s="252"/>
      <c r="K177" s="300"/>
    </row>
    <row r="178" s="1" customFormat="1" ht="15" customHeight="1">
      <c r="B178" s="277"/>
      <c r="C178" s="252" t="s">
        <v>54</v>
      </c>
      <c r="D178" s="252"/>
      <c r="E178" s="252"/>
      <c r="F178" s="275" t="s">
        <v>276</v>
      </c>
      <c r="G178" s="252"/>
      <c r="H178" s="252" t="s">
        <v>346</v>
      </c>
      <c r="I178" s="252" t="s">
        <v>347</v>
      </c>
      <c r="J178" s="252">
        <v>1</v>
      </c>
      <c r="K178" s="300"/>
    </row>
    <row r="179" s="1" customFormat="1" ht="15" customHeight="1">
      <c r="B179" s="277"/>
      <c r="C179" s="252" t="s">
        <v>50</v>
      </c>
      <c r="D179" s="252"/>
      <c r="E179" s="252"/>
      <c r="F179" s="275" t="s">
        <v>276</v>
      </c>
      <c r="G179" s="252"/>
      <c r="H179" s="252" t="s">
        <v>348</v>
      </c>
      <c r="I179" s="252" t="s">
        <v>278</v>
      </c>
      <c r="J179" s="252">
        <v>20</v>
      </c>
      <c r="K179" s="300"/>
    </row>
    <row r="180" s="1" customFormat="1" ht="15" customHeight="1">
      <c r="B180" s="277"/>
      <c r="C180" s="252" t="s">
        <v>51</v>
      </c>
      <c r="D180" s="252"/>
      <c r="E180" s="252"/>
      <c r="F180" s="275" t="s">
        <v>276</v>
      </c>
      <c r="G180" s="252"/>
      <c r="H180" s="252" t="s">
        <v>349</v>
      </c>
      <c r="I180" s="252" t="s">
        <v>278</v>
      </c>
      <c r="J180" s="252">
        <v>255</v>
      </c>
      <c r="K180" s="300"/>
    </row>
    <row r="181" s="1" customFormat="1" ht="15" customHeight="1">
      <c r="B181" s="277"/>
      <c r="C181" s="252" t="s">
        <v>92</v>
      </c>
      <c r="D181" s="252"/>
      <c r="E181" s="252"/>
      <c r="F181" s="275" t="s">
        <v>276</v>
      </c>
      <c r="G181" s="252"/>
      <c r="H181" s="252" t="s">
        <v>240</v>
      </c>
      <c r="I181" s="252" t="s">
        <v>278</v>
      </c>
      <c r="J181" s="252">
        <v>10</v>
      </c>
      <c r="K181" s="300"/>
    </row>
    <row r="182" s="1" customFormat="1" ht="15" customHeight="1">
      <c r="B182" s="277"/>
      <c r="C182" s="252" t="s">
        <v>93</v>
      </c>
      <c r="D182" s="252"/>
      <c r="E182" s="252"/>
      <c r="F182" s="275" t="s">
        <v>276</v>
      </c>
      <c r="G182" s="252"/>
      <c r="H182" s="252" t="s">
        <v>350</v>
      </c>
      <c r="I182" s="252" t="s">
        <v>311</v>
      </c>
      <c r="J182" s="252"/>
      <c r="K182" s="300"/>
    </row>
    <row r="183" s="1" customFormat="1" ht="15" customHeight="1">
      <c r="B183" s="277"/>
      <c r="C183" s="252" t="s">
        <v>351</v>
      </c>
      <c r="D183" s="252"/>
      <c r="E183" s="252"/>
      <c r="F183" s="275" t="s">
        <v>276</v>
      </c>
      <c r="G183" s="252"/>
      <c r="H183" s="252" t="s">
        <v>352</v>
      </c>
      <c r="I183" s="252" t="s">
        <v>311</v>
      </c>
      <c r="J183" s="252"/>
      <c r="K183" s="300"/>
    </row>
    <row r="184" s="1" customFormat="1" ht="15" customHeight="1">
      <c r="B184" s="277"/>
      <c r="C184" s="252" t="s">
        <v>340</v>
      </c>
      <c r="D184" s="252"/>
      <c r="E184" s="252"/>
      <c r="F184" s="275" t="s">
        <v>276</v>
      </c>
      <c r="G184" s="252"/>
      <c r="H184" s="252" t="s">
        <v>353</v>
      </c>
      <c r="I184" s="252" t="s">
        <v>311</v>
      </c>
      <c r="J184" s="252"/>
      <c r="K184" s="300"/>
    </row>
    <row r="185" s="1" customFormat="1" ht="15" customHeight="1">
      <c r="B185" s="277"/>
      <c r="C185" s="252" t="s">
        <v>95</v>
      </c>
      <c r="D185" s="252"/>
      <c r="E185" s="252"/>
      <c r="F185" s="275" t="s">
        <v>282</v>
      </c>
      <c r="G185" s="252"/>
      <c r="H185" s="252" t="s">
        <v>354</v>
      </c>
      <c r="I185" s="252" t="s">
        <v>278</v>
      </c>
      <c r="J185" s="252">
        <v>50</v>
      </c>
      <c r="K185" s="300"/>
    </row>
    <row r="186" s="1" customFormat="1" ht="15" customHeight="1">
      <c r="B186" s="277"/>
      <c r="C186" s="252" t="s">
        <v>355</v>
      </c>
      <c r="D186" s="252"/>
      <c r="E186" s="252"/>
      <c r="F186" s="275" t="s">
        <v>282</v>
      </c>
      <c r="G186" s="252"/>
      <c r="H186" s="252" t="s">
        <v>356</v>
      </c>
      <c r="I186" s="252" t="s">
        <v>357</v>
      </c>
      <c r="J186" s="252"/>
      <c r="K186" s="300"/>
    </row>
    <row r="187" s="1" customFormat="1" ht="15" customHeight="1">
      <c r="B187" s="277"/>
      <c r="C187" s="252" t="s">
        <v>358</v>
      </c>
      <c r="D187" s="252"/>
      <c r="E187" s="252"/>
      <c r="F187" s="275" t="s">
        <v>282</v>
      </c>
      <c r="G187" s="252"/>
      <c r="H187" s="252" t="s">
        <v>359</v>
      </c>
      <c r="I187" s="252" t="s">
        <v>357</v>
      </c>
      <c r="J187" s="252"/>
      <c r="K187" s="300"/>
    </row>
    <row r="188" s="1" customFormat="1" ht="15" customHeight="1">
      <c r="B188" s="277"/>
      <c r="C188" s="252" t="s">
        <v>360</v>
      </c>
      <c r="D188" s="252"/>
      <c r="E188" s="252"/>
      <c r="F188" s="275" t="s">
        <v>282</v>
      </c>
      <c r="G188" s="252"/>
      <c r="H188" s="252" t="s">
        <v>361</v>
      </c>
      <c r="I188" s="252" t="s">
        <v>357</v>
      </c>
      <c r="J188" s="252"/>
      <c r="K188" s="300"/>
    </row>
    <row r="189" s="1" customFormat="1" ht="15" customHeight="1">
      <c r="B189" s="277"/>
      <c r="C189" s="313" t="s">
        <v>362</v>
      </c>
      <c r="D189" s="252"/>
      <c r="E189" s="252"/>
      <c r="F189" s="275" t="s">
        <v>282</v>
      </c>
      <c r="G189" s="252"/>
      <c r="H189" s="252" t="s">
        <v>363</v>
      </c>
      <c r="I189" s="252" t="s">
        <v>364</v>
      </c>
      <c r="J189" s="314" t="s">
        <v>365</v>
      </c>
      <c r="K189" s="300"/>
    </row>
    <row r="190" s="1" customFormat="1" ht="15" customHeight="1">
      <c r="B190" s="277"/>
      <c r="C190" s="313" t="s">
        <v>39</v>
      </c>
      <c r="D190" s="252"/>
      <c r="E190" s="252"/>
      <c r="F190" s="275" t="s">
        <v>276</v>
      </c>
      <c r="G190" s="252"/>
      <c r="H190" s="249" t="s">
        <v>366</v>
      </c>
      <c r="I190" s="252" t="s">
        <v>367</v>
      </c>
      <c r="J190" s="252"/>
      <c r="K190" s="300"/>
    </row>
    <row r="191" s="1" customFormat="1" ht="15" customHeight="1">
      <c r="B191" s="277"/>
      <c r="C191" s="313" t="s">
        <v>368</v>
      </c>
      <c r="D191" s="252"/>
      <c r="E191" s="252"/>
      <c r="F191" s="275" t="s">
        <v>276</v>
      </c>
      <c r="G191" s="252"/>
      <c r="H191" s="252" t="s">
        <v>369</v>
      </c>
      <c r="I191" s="252" t="s">
        <v>311</v>
      </c>
      <c r="J191" s="252"/>
      <c r="K191" s="300"/>
    </row>
    <row r="192" s="1" customFormat="1" ht="15" customHeight="1">
      <c r="B192" s="277"/>
      <c r="C192" s="313" t="s">
        <v>370</v>
      </c>
      <c r="D192" s="252"/>
      <c r="E192" s="252"/>
      <c r="F192" s="275" t="s">
        <v>276</v>
      </c>
      <c r="G192" s="252"/>
      <c r="H192" s="252" t="s">
        <v>371</v>
      </c>
      <c r="I192" s="252" t="s">
        <v>311</v>
      </c>
      <c r="J192" s="252"/>
      <c r="K192" s="300"/>
    </row>
    <row r="193" s="1" customFormat="1" ht="15" customHeight="1">
      <c r="B193" s="277"/>
      <c r="C193" s="313" t="s">
        <v>372</v>
      </c>
      <c r="D193" s="252"/>
      <c r="E193" s="252"/>
      <c r="F193" s="275" t="s">
        <v>282</v>
      </c>
      <c r="G193" s="252"/>
      <c r="H193" s="252" t="s">
        <v>373</v>
      </c>
      <c r="I193" s="252" t="s">
        <v>311</v>
      </c>
      <c r="J193" s="252"/>
      <c r="K193" s="300"/>
    </row>
    <row r="194" s="1" customFormat="1" ht="15" customHeight="1">
      <c r="B194" s="306"/>
      <c r="C194" s="315"/>
      <c r="D194" s="286"/>
      <c r="E194" s="286"/>
      <c r="F194" s="286"/>
      <c r="G194" s="286"/>
      <c r="H194" s="286"/>
      <c r="I194" s="286"/>
      <c r="J194" s="286"/>
      <c r="K194" s="307"/>
    </row>
    <row r="195" s="1" customFormat="1" ht="18.75" customHeight="1">
      <c r="B195" s="288"/>
      <c r="C195" s="298"/>
      <c r="D195" s="298"/>
      <c r="E195" s="298"/>
      <c r="F195" s="308"/>
      <c r="G195" s="298"/>
      <c r="H195" s="298"/>
      <c r="I195" s="298"/>
      <c r="J195" s="298"/>
      <c r="K195" s="288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="1" customFormat="1" ht="13.5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="1" customFormat="1" ht="21">
      <c r="B199" s="242"/>
      <c r="C199" s="243" t="s">
        <v>374</v>
      </c>
      <c r="D199" s="243"/>
      <c r="E199" s="243"/>
      <c r="F199" s="243"/>
      <c r="G199" s="243"/>
      <c r="H199" s="243"/>
      <c r="I199" s="243"/>
      <c r="J199" s="243"/>
      <c r="K199" s="244"/>
    </row>
    <row r="200" s="1" customFormat="1" ht="25.5" customHeight="1">
      <c r="B200" s="242"/>
      <c r="C200" s="316" t="s">
        <v>375</v>
      </c>
      <c r="D200" s="316"/>
      <c r="E200" s="316"/>
      <c r="F200" s="316" t="s">
        <v>376</v>
      </c>
      <c r="G200" s="317"/>
      <c r="H200" s="316" t="s">
        <v>377</v>
      </c>
      <c r="I200" s="316"/>
      <c r="J200" s="316"/>
      <c r="K200" s="244"/>
    </row>
    <row r="201" s="1" customFormat="1" ht="5.25" customHeight="1">
      <c r="B201" s="277"/>
      <c r="C201" s="272"/>
      <c r="D201" s="272"/>
      <c r="E201" s="272"/>
      <c r="F201" s="272"/>
      <c r="G201" s="298"/>
      <c r="H201" s="272"/>
      <c r="I201" s="272"/>
      <c r="J201" s="272"/>
      <c r="K201" s="300"/>
    </row>
    <row r="202" s="1" customFormat="1" ht="15" customHeight="1">
      <c r="B202" s="277"/>
      <c r="C202" s="252" t="s">
        <v>367</v>
      </c>
      <c r="D202" s="252"/>
      <c r="E202" s="252"/>
      <c r="F202" s="275" t="s">
        <v>40</v>
      </c>
      <c r="G202" s="252"/>
      <c r="H202" s="252" t="s">
        <v>378</v>
      </c>
      <c r="I202" s="252"/>
      <c r="J202" s="252"/>
      <c r="K202" s="300"/>
    </row>
    <row r="203" s="1" customFormat="1" ht="15" customHeight="1">
      <c r="B203" s="277"/>
      <c r="C203" s="252"/>
      <c r="D203" s="252"/>
      <c r="E203" s="252"/>
      <c r="F203" s="275" t="s">
        <v>41</v>
      </c>
      <c r="G203" s="252"/>
      <c r="H203" s="252" t="s">
        <v>379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44</v>
      </c>
      <c r="G204" s="252"/>
      <c r="H204" s="252" t="s">
        <v>380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42</v>
      </c>
      <c r="G205" s="252"/>
      <c r="H205" s="252" t="s">
        <v>381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43</v>
      </c>
      <c r="G206" s="252"/>
      <c r="H206" s="252" t="s">
        <v>382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/>
      <c r="G207" s="252"/>
      <c r="H207" s="252"/>
      <c r="I207" s="252"/>
      <c r="J207" s="252"/>
      <c r="K207" s="300"/>
    </row>
    <row r="208" s="1" customFormat="1" ht="15" customHeight="1">
      <c r="B208" s="277"/>
      <c r="C208" s="252" t="s">
        <v>323</v>
      </c>
      <c r="D208" s="252"/>
      <c r="E208" s="252"/>
      <c r="F208" s="275" t="s">
        <v>76</v>
      </c>
      <c r="G208" s="252"/>
      <c r="H208" s="252" t="s">
        <v>383</v>
      </c>
      <c r="I208" s="252"/>
      <c r="J208" s="252"/>
      <c r="K208" s="300"/>
    </row>
    <row r="209" s="1" customFormat="1" ht="15" customHeight="1">
      <c r="B209" s="277"/>
      <c r="C209" s="252"/>
      <c r="D209" s="252"/>
      <c r="E209" s="252"/>
      <c r="F209" s="275" t="s">
        <v>218</v>
      </c>
      <c r="G209" s="252"/>
      <c r="H209" s="252" t="s">
        <v>219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216</v>
      </c>
      <c r="G210" s="252"/>
      <c r="H210" s="252" t="s">
        <v>384</v>
      </c>
      <c r="I210" s="252"/>
      <c r="J210" s="252"/>
      <c r="K210" s="300"/>
    </row>
    <row r="211" s="1" customFormat="1" ht="15" customHeight="1">
      <c r="B211" s="318"/>
      <c r="C211" s="252"/>
      <c r="D211" s="252"/>
      <c r="E211" s="252"/>
      <c r="F211" s="275" t="s">
        <v>220</v>
      </c>
      <c r="G211" s="313"/>
      <c r="H211" s="304" t="s">
        <v>221</v>
      </c>
      <c r="I211" s="304"/>
      <c r="J211" s="304"/>
      <c r="K211" s="319"/>
    </row>
    <row r="212" s="1" customFormat="1" ht="15" customHeight="1">
      <c r="B212" s="318"/>
      <c r="C212" s="252"/>
      <c r="D212" s="252"/>
      <c r="E212" s="252"/>
      <c r="F212" s="275" t="s">
        <v>222</v>
      </c>
      <c r="G212" s="313"/>
      <c r="H212" s="304" t="s">
        <v>385</v>
      </c>
      <c r="I212" s="304"/>
      <c r="J212" s="304"/>
      <c r="K212" s="319"/>
    </row>
    <row r="213" s="1" customFormat="1" ht="15" customHeight="1">
      <c r="B213" s="318"/>
      <c r="C213" s="252"/>
      <c r="D213" s="252"/>
      <c r="E213" s="252"/>
      <c r="F213" s="275"/>
      <c r="G213" s="313"/>
      <c r="H213" s="304"/>
      <c r="I213" s="304"/>
      <c r="J213" s="304"/>
      <c r="K213" s="319"/>
    </row>
    <row r="214" s="1" customFormat="1" ht="15" customHeight="1">
      <c r="B214" s="318"/>
      <c r="C214" s="252" t="s">
        <v>347</v>
      </c>
      <c r="D214" s="252"/>
      <c r="E214" s="252"/>
      <c r="F214" s="275">
        <v>1</v>
      </c>
      <c r="G214" s="313"/>
      <c r="H214" s="304" t="s">
        <v>386</v>
      </c>
      <c r="I214" s="304"/>
      <c r="J214" s="304"/>
      <c r="K214" s="319"/>
    </row>
    <row r="215" s="1" customFormat="1" ht="15" customHeight="1">
      <c r="B215" s="318"/>
      <c r="C215" s="252"/>
      <c r="D215" s="252"/>
      <c r="E215" s="252"/>
      <c r="F215" s="275">
        <v>2</v>
      </c>
      <c r="G215" s="313"/>
      <c r="H215" s="304" t="s">
        <v>387</v>
      </c>
      <c r="I215" s="304"/>
      <c r="J215" s="304"/>
      <c r="K215" s="319"/>
    </row>
    <row r="216" s="1" customFormat="1" ht="15" customHeight="1">
      <c r="B216" s="318"/>
      <c r="C216" s="252"/>
      <c r="D216" s="252"/>
      <c r="E216" s="252"/>
      <c r="F216" s="275">
        <v>3</v>
      </c>
      <c r="G216" s="313"/>
      <c r="H216" s="304" t="s">
        <v>388</v>
      </c>
      <c r="I216" s="304"/>
      <c r="J216" s="304"/>
      <c r="K216" s="319"/>
    </row>
    <row r="217" s="1" customFormat="1" ht="15" customHeight="1">
      <c r="B217" s="318"/>
      <c r="C217" s="252"/>
      <c r="D217" s="252"/>
      <c r="E217" s="252"/>
      <c r="F217" s="275">
        <v>4</v>
      </c>
      <c r="G217" s="313"/>
      <c r="H217" s="304" t="s">
        <v>389</v>
      </c>
      <c r="I217" s="304"/>
      <c r="J217" s="304"/>
      <c r="K217" s="319"/>
    </row>
    <row r="218" s="1" customFormat="1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12E774-C1DD-462A-85BF-BBD1AE0E8CA1}"/>
</file>

<file path=customXml/itemProps2.xml><?xml version="1.0" encoding="utf-8"?>
<ds:datastoreItem xmlns:ds="http://schemas.openxmlformats.org/officeDocument/2006/customXml" ds:itemID="{B3239C58-C629-4A81-AA51-FA47FA41AFE9}"/>
</file>

<file path=customXml/itemProps3.xml><?xml version="1.0" encoding="utf-8"?>
<ds:datastoreItem xmlns:ds="http://schemas.openxmlformats.org/officeDocument/2006/customXml" ds:itemID="{A1C31AB9-1D5D-437B-9457-F78298F207CB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2022-07-29T10:56:56Z</dcterms:created>
  <dcterms:modified xsi:type="dcterms:W3CDTF">2022-07-29T10:57:01Z</dcterms:modified>
</cp:coreProperties>
</file>